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S:\Policy &amp; Research Team\Survey Data Sets\Annual Funding Survey\AFS Financial Years\AFS 202526\Output\OS Release Documents\"/>
    </mc:Choice>
  </mc:AlternateContent>
  <xr:revisionPtr revIDLastSave="0" documentId="8_{F7B37CC2-7CD2-4D08-AF2B-6143C09D83B9}" xr6:coauthVersionLast="47" xr6:coauthVersionMax="47" xr10:uidLastSave="{00000000-0000-0000-0000-000000000000}"/>
  <bookViews>
    <workbookView xWindow="-120" yWindow="-120" windowWidth="29040" windowHeight="15720" tabRatio="764" activeTab="5" xr2:uid="{1FB4D30A-390D-41E2-AC54-FA4C11D284BF}"/>
  </bookViews>
  <sheets>
    <sheet name="Cover_Sheet" sheetId="12" r:id="rId1"/>
    <sheet name="Table of contents" sheetId="43" r:id="rId2"/>
    <sheet name="A - WORKFORCE" sheetId="39" r:id="rId3"/>
    <sheet name="B - FINANCE" sheetId="17" r:id="rId4"/>
    <sheet name="C - ACTIVITY" sheetId="28" r:id="rId5"/>
    <sheet name="D - GEOGRAPHY" sheetId="41" r:id="rId6"/>
  </sheets>
  <externalReferences>
    <externalReference r:id="rId7"/>
  </externalReferences>
  <definedNames>
    <definedName name="_xlnm._FilterDatabase" localSheetId="4" hidden="1">'C - ACTIVITY'!$B$164:$G$164</definedName>
    <definedName name="_xlnm._FilterDatabase" localSheetId="5" hidden="1">'D - GEOGRAPHY'!$B$85:$F$85</definedName>
    <definedName name="classtbl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7" l="1"/>
  <c r="G7" i="17"/>
  <c r="H7" i="17"/>
  <c r="G8" i="17"/>
  <c r="H8" i="17"/>
  <c r="G9" i="17"/>
  <c r="H9" i="17"/>
  <c r="G10" i="17"/>
  <c r="H10" i="17"/>
  <c r="G11" i="17"/>
  <c r="H11" i="17"/>
  <c r="G12" i="17"/>
  <c r="H12" i="17"/>
  <c r="G13" i="17"/>
  <c r="H13" i="17"/>
  <c r="G14" i="17"/>
  <c r="H14" i="17"/>
  <c r="G15" i="17"/>
  <c r="H15" i="17"/>
  <c r="G16" i="17"/>
  <c r="H16" i="17"/>
  <c r="G17" i="17"/>
  <c r="H17" i="17"/>
  <c r="G18" i="17"/>
  <c r="H18" i="17"/>
  <c r="C19" i="17"/>
  <c r="D19" i="17"/>
  <c r="E19" i="17"/>
  <c r="H19" i="17" s="1"/>
  <c r="G21" i="17"/>
  <c r="H21" i="17"/>
  <c r="G22" i="17"/>
  <c r="H22" i="17"/>
  <c r="G23" i="17"/>
  <c r="H23" i="17"/>
  <c r="G24" i="17"/>
  <c r="H24" i="17"/>
  <c r="G25" i="17"/>
  <c r="H25" i="17"/>
  <c r="G26" i="17"/>
  <c r="H26" i="17"/>
  <c r="G27" i="17"/>
  <c r="H27" i="17"/>
  <c r="G28" i="17"/>
  <c r="C29" i="17"/>
  <c r="C45" i="17" s="1"/>
  <c r="D29" i="17"/>
  <c r="D45" i="17" s="1"/>
  <c r="E29" i="17"/>
  <c r="G31" i="17"/>
  <c r="H31" i="17"/>
  <c r="G32" i="17"/>
  <c r="H32" i="17"/>
  <c r="G33" i="17"/>
  <c r="H33" i="17"/>
  <c r="G34" i="17"/>
  <c r="H34" i="17"/>
  <c r="G35" i="17"/>
  <c r="C36" i="17"/>
  <c r="D36" i="17"/>
  <c r="E36" i="17"/>
  <c r="H36" i="17"/>
  <c r="G38" i="17"/>
  <c r="H38" i="17"/>
  <c r="G39" i="17"/>
  <c r="H39" i="17"/>
  <c r="G40" i="17"/>
  <c r="H40" i="17"/>
  <c r="G41" i="17"/>
  <c r="H41" i="17"/>
  <c r="G42" i="17"/>
  <c r="H42" i="17"/>
  <c r="C43" i="17"/>
  <c r="D43" i="17"/>
  <c r="E43" i="17"/>
  <c r="G47" i="17"/>
  <c r="H47" i="17"/>
  <c r="G48" i="17"/>
  <c r="H48" i="17"/>
  <c r="G49" i="17"/>
  <c r="H49" i="17"/>
  <c r="G50" i="17"/>
  <c r="H50" i="17"/>
  <c r="G51" i="17"/>
  <c r="H51" i="17"/>
  <c r="G52" i="17"/>
  <c r="H52" i="17"/>
  <c r="G53" i="17"/>
  <c r="H53" i="17"/>
  <c r="G54" i="17"/>
  <c r="H54" i="17"/>
  <c r="C55" i="17"/>
  <c r="C71" i="17" s="1"/>
  <c r="D55" i="17"/>
  <c r="G55" i="17" s="1"/>
  <c r="E55" i="17"/>
  <c r="H55" i="17"/>
  <c r="G57" i="17"/>
  <c r="H57" i="17"/>
  <c r="G58" i="17"/>
  <c r="H58" i="17"/>
  <c r="G59" i="17"/>
  <c r="H59" i="17"/>
  <c r="G60" i="17"/>
  <c r="H60" i="17"/>
  <c r="G61" i="17"/>
  <c r="H61" i="17"/>
  <c r="G62" i="17"/>
  <c r="H62" i="17"/>
  <c r="G63" i="17"/>
  <c r="H63" i="17"/>
  <c r="G64" i="17"/>
  <c r="H64" i="17"/>
  <c r="G65" i="17"/>
  <c r="H65" i="17"/>
  <c r="G66" i="17"/>
  <c r="H66" i="17"/>
  <c r="G67" i="17"/>
  <c r="H67" i="17"/>
  <c r="G68" i="17"/>
  <c r="H68" i="17"/>
  <c r="C69" i="17"/>
  <c r="D69" i="17"/>
  <c r="E69" i="17"/>
  <c r="E71" i="17" s="1"/>
  <c r="G71" i="17" s="1"/>
  <c r="G69" i="17"/>
  <c r="D71" i="17"/>
  <c r="C91" i="17"/>
  <c r="D91" i="17"/>
  <c r="D117" i="17" s="1"/>
  <c r="E91" i="17"/>
  <c r="C101" i="17"/>
  <c r="D101" i="17"/>
  <c r="E101" i="17"/>
  <c r="E117" i="17" s="1"/>
  <c r="C108" i="17"/>
  <c r="C117" i="17" s="1"/>
  <c r="D108" i="17"/>
  <c r="E108" i="17"/>
  <c r="C115" i="17"/>
  <c r="D115" i="17"/>
  <c r="E115" i="17"/>
  <c r="C127" i="17"/>
  <c r="C143" i="17" s="1"/>
  <c r="D127" i="17"/>
  <c r="E127" i="17"/>
  <c r="E143" i="17" s="1"/>
  <c r="C141" i="17"/>
  <c r="D141" i="17"/>
  <c r="D143" i="17" s="1"/>
  <c r="E141" i="17"/>
  <c r="F166" i="28"/>
  <c r="F167" i="28"/>
  <c r="F168" i="28"/>
  <c r="F169" i="28"/>
  <c r="F170" i="28"/>
  <c r="F171" i="28"/>
  <c r="F172" i="28"/>
  <c r="F173" i="28"/>
  <c r="F174" i="28"/>
  <c r="F165" i="28"/>
  <c r="G169" i="28"/>
  <c r="G170" i="28"/>
  <c r="G165" i="28"/>
  <c r="G171" i="28"/>
  <c r="G168" i="28"/>
  <c r="G172" i="28"/>
  <c r="G174" i="28"/>
  <c r="G166" i="28"/>
  <c r="G167" i="28"/>
  <c r="G173" i="28"/>
  <c r="F16" i="28"/>
  <c r="F8" i="28"/>
  <c r="F8" i="39"/>
  <c r="G8" i="39"/>
  <c r="F11" i="39"/>
  <c r="G11" i="39"/>
  <c r="F12" i="39"/>
  <c r="G12" i="39"/>
  <c r="F7" i="39"/>
  <c r="G7" i="39"/>
  <c r="G37" i="28"/>
  <c r="F37" i="28"/>
  <c r="G36" i="28"/>
  <c r="F36" i="28"/>
  <c r="G35" i="28"/>
  <c r="F35" i="28"/>
  <c r="G29" i="28"/>
  <c r="F29" i="28"/>
  <c r="G28" i="28"/>
  <c r="F28" i="28"/>
  <c r="G27" i="28"/>
  <c r="F27" i="28"/>
  <c r="G22" i="28"/>
  <c r="F22" i="28"/>
  <c r="G18" i="28"/>
  <c r="F18" i="28"/>
  <c r="G17" i="28"/>
  <c r="F17" i="28"/>
  <c r="G16" i="28"/>
  <c r="G8" i="28"/>
  <c r="G10" i="28"/>
  <c r="F10" i="28"/>
  <c r="G9" i="28"/>
  <c r="F9" i="28"/>
  <c r="E38" i="28"/>
  <c r="D38" i="28"/>
  <c r="C38" i="28"/>
  <c r="E30" i="28"/>
  <c r="D30" i="28"/>
  <c r="C30" i="28"/>
  <c r="E19" i="28"/>
  <c r="D19" i="28"/>
  <c r="C19" i="28"/>
  <c r="E11" i="28"/>
  <c r="D11" i="28"/>
  <c r="C11" i="28"/>
  <c r="G29" i="17" l="1"/>
  <c r="H29" i="17"/>
  <c r="H69" i="17"/>
  <c r="G36" i="17"/>
  <c r="G43" i="17"/>
  <c r="H43" i="17"/>
  <c r="H71" i="17"/>
  <c r="E45" i="17"/>
  <c r="G11" i="28"/>
  <c r="F11" i="28"/>
  <c r="G19" i="28"/>
  <c r="G30" i="28"/>
  <c r="F19" i="28"/>
  <c r="F30" i="28"/>
  <c r="F38" i="28"/>
  <c r="G38" i="28"/>
  <c r="H199" i="28"/>
  <c r="H200" i="28"/>
  <c r="H201" i="28"/>
  <c r="H202" i="28"/>
  <c r="H203" i="28"/>
  <c r="H204" i="28"/>
  <c r="H205" i="28"/>
  <c r="H206" i="28"/>
  <c r="H207" i="28"/>
  <c r="H208" i="28"/>
  <c r="H209" i="28"/>
  <c r="H210" i="28"/>
  <c r="H211" i="28"/>
  <c r="H212" i="28"/>
  <c r="F199" i="28"/>
  <c r="F200" i="28"/>
  <c r="F201" i="28"/>
  <c r="F202" i="28"/>
  <c r="F203" i="28"/>
  <c r="F204" i="28"/>
  <c r="F205" i="28"/>
  <c r="F206" i="28"/>
  <c r="F207" i="28"/>
  <c r="F208" i="28"/>
  <c r="F209" i="28"/>
  <c r="F210" i="28"/>
  <c r="F211" i="28"/>
  <c r="F212" i="28"/>
  <c r="D201" i="28"/>
  <c r="D199" i="28"/>
  <c r="D200" i="28"/>
  <c r="D202" i="28"/>
  <c r="D203" i="28"/>
  <c r="D204" i="28"/>
  <c r="D205" i="28"/>
  <c r="D206" i="28"/>
  <c r="D207" i="28"/>
  <c r="D208" i="28"/>
  <c r="D209" i="28"/>
  <c r="D210" i="28"/>
  <c r="D211" i="28"/>
  <c r="D212" i="28"/>
  <c r="H198" i="28"/>
  <c r="F198" i="28"/>
  <c r="D198" i="28"/>
  <c r="D182" i="28"/>
  <c r="D190" i="28"/>
  <c r="D183" i="28"/>
  <c r="D185" i="28"/>
  <c r="D191" i="28"/>
  <c r="D186" i="28"/>
  <c r="D187" i="28"/>
  <c r="D184" i="28"/>
  <c r="D189" i="28"/>
  <c r="D188" i="28"/>
  <c r="D181" i="28"/>
  <c r="C103" i="39"/>
  <c r="C93" i="39"/>
  <c r="C9" i="39"/>
  <c r="D9" i="39"/>
  <c r="E9" i="39"/>
  <c r="C13" i="39"/>
  <c r="D13" i="39"/>
  <c r="E13" i="39"/>
  <c r="C253" i="28"/>
  <c r="D253" i="28"/>
  <c r="E253" i="28"/>
  <c r="C252" i="28"/>
  <c r="D252" i="28"/>
  <c r="E252" i="28"/>
  <c r="C79" i="28"/>
  <c r="D79" i="28"/>
  <c r="E79" i="28"/>
  <c r="C70" i="28"/>
  <c r="D70" i="28"/>
  <c r="E70" i="28"/>
  <c r="C58" i="28"/>
  <c r="D58" i="28"/>
  <c r="E58" i="28"/>
  <c r="C49" i="28"/>
  <c r="D49" i="28"/>
  <c r="E49" i="28"/>
  <c r="D103" i="39"/>
  <c r="E103" i="39"/>
  <c r="F103" i="39"/>
  <c r="G103" i="39"/>
  <c r="D93" i="39"/>
  <c r="E93" i="39"/>
  <c r="F93" i="39"/>
  <c r="G93" i="39"/>
  <c r="C76" i="39"/>
  <c r="D76" i="39"/>
  <c r="E76" i="39"/>
  <c r="C72" i="39"/>
  <c r="D72" i="39"/>
  <c r="E72" i="39"/>
  <c r="C60" i="39"/>
  <c r="D60" i="39"/>
  <c r="E60" i="39"/>
  <c r="C56" i="39"/>
  <c r="D56" i="39"/>
  <c r="E56" i="39"/>
  <c r="C28" i="39"/>
  <c r="C44" i="39"/>
  <c r="D44" i="39"/>
  <c r="E44" i="39"/>
  <c r="C40" i="39"/>
  <c r="D40" i="39"/>
  <c r="E40" i="39"/>
  <c r="C238" i="28"/>
  <c r="D238" i="28"/>
  <c r="E238" i="28"/>
  <c r="F238" i="28"/>
  <c r="G238" i="28"/>
  <c r="H238" i="28"/>
  <c r="C225" i="28"/>
  <c r="D225" i="28"/>
  <c r="E225" i="28"/>
  <c r="F225" i="28"/>
  <c r="G225" i="28"/>
  <c r="H225" i="28"/>
  <c r="D28" i="39"/>
  <c r="E28" i="39"/>
  <c r="C24" i="39"/>
  <c r="D24" i="39"/>
  <c r="E24" i="39"/>
  <c r="G45" i="17" l="1"/>
  <c r="H45" i="17"/>
  <c r="F9" i="39"/>
  <c r="G9" i="39"/>
  <c r="F13" i="39"/>
  <c r="G13" i="39"/>
  <c r="E15" i="39"/>
  <c r="D15" i="39"/>
  <c r="C15" i="39"/>
  <c r="E30" i="39"/>
  <c r="C78" i="39"/>
  <c r="D78" i="39"/>
  <c r="E78" i="39"/>
  <c r="D46" i="39"/>
  <c r="D30" i="39"/>
  <c r="E46" i="39"/>
  <c r="D62" i="39"/>
  <c r="C62" i="39"/>
  <c r="E62" i="39"/>
  <c r="C46" i="39"/>
  <c r="C30" i="39"/>
  <c r="F15" i="39" l="1"/>
  <c r="G15" i="39"/>
  <c r="C152" i="28"/>
  <c r="D152" i="28"/>
  <c r="E152" i="28"/>
</calcChain>
</file>

<file path=xl/sharedStrings.xml><?xml version="1.0" encoding="utf-8"?>
<sst xmlns="http://schemas.openxmlformats.org/spreadsheetml/2006/main" count="948" uniqueCount="435">
  <si>
    <t>A1</t>
  </si>
  <si>
    <t>Total</t>
  </si>
  <si>
    <t>A2</t>
  </si>
  <si>
    <t>A3</t>
  </si>
  <si>
    <t>A4</t>
  </si>
  <si>
    <t>A5</t>
  </si>
  <si>
    <t>A6</t>
  </si>
  <si>
    <t>A7</t>
  </si>
  <si>
    <t>2023-24</t>
  </si>
  <si>
    <t>Other</t>
  </si>
  <si>
    <t>B1</t>
  </si>
  <si>
    <t>Arts Council of Northern Ireland</t>
  </si>
  <si>
    <t>-</t>
  </si>
  <si>
    <t>C1</t>
  </si>
  <si>
    <t>C2</t>
  </si>
  <si>
    <t>C3</t>
  </si>
  <si>
    <t>C4</t>
  </si>
  <si>
    <t>C5</t>
  </si>
  <si>
    <t>Braille</t>
  </si>
  <si>
    <t>Large print</t>
  </si>
  <si>
    <t>Induction loop</t>
  </si>
  <si>
    <t>Captioning</t>
  </si>
  <si>
    <t>Audio Description</t>
  </si>
  <si>
    <t>BSL interpreter</t>
  </si>
  <si>
    <t xml:space="preserve">ISL interpreter </t>
  </si>
  <si>
    <t>Wheelchair access</t>
  </si>
  <si>
    <t>Accessible toilets</t>
  </si>
  <si>
    <t>Lifts</t>
  </si>
  <si>
    <t>Signage</t>
  </si>
  <si>
    <t>Maps</t>
  </si>
  <si>
    <t>Relaxed performances</t>
  </si>
  <si>
    <t>Dementia friendly</t>
  </si>
  <si>
    <t>Multisensory workshops</t>
  </si>
  <si>
    <t>Engaged with (yes/no)</t>
  </si>
  <si>
    <t>Arts Organisations</t>
  </si>
  <si>
    <t>Local Authories</t>
  </si>
  <si>
    <t>Libraries</t>
  </si>
  <si>
    <t>Education</t>
  </si>
  <si>
    <t>Health and Wellbeing</t>
  </si>
  <si>
    <t xml:space="preserve">Criminal Justice </t>
  </si>
  <si>
    <t>Heritage</t>
  </si>
  <si>
    <t xml:space="preserve">Museums </t>
  </si>
  <si>
    <t>Community Groups</t>
  </si>
  <si>
    <t>Climate Change / Environment</t>
  </si>
  <si>
    <t xml:space="preserve">Regeneration </t>
  </si>
  <si>
    <t>Number provided</t>
  </si>
  <si>
    <t>Artist Bursaries</t>
  </si>
  <si>
    <t>Specialist Support (e.g. mentoring, lobbying, consultancy)</t>
  </si>
  <si>
    <t>Marketing or promotional support (e.g. website development)</t>
  </si>
  <si>
    <t xml:space="preserve">Filming photography or documenting services </t>
  </si>
  <si>
    <t>Arranged talks, readings or performances by professional artists</t>
  </si>
  <si>
    <t>Training (including courses and lectures to support artists)</t>
  </si>
  <si>
    <t>Journal or publication</t>
  </si>
  <si>
    <t>Venue hire (e.g. studios, rehearsals or exhibition space)</t>
  </si>
  <si>
    <t>Arranged residencies</t>
  </si>
  <si>
    <t>Equipment (e.g. screens, projectors, media players)</t>
  </si>
  <si>
    <t>Number of organisations</t>
  </si>
  <si>
    <t>B2</t>
  </si>
  <si>
    <t>Service</t>
  </si>
  <si>
    <t>A variety of methods were used by clients to record audiences and participant levels, some of which are more reliable than others.  To reduce associated error relating to these fields, organisations were asked to report data as either ‘known’ or ‘estimated’, depending on the confidence they have in the data and the method used to collect it.</t>
  </si>
  <si>
    <t>The classification 'size' is used to group organisations into three groups depending on their total income: small (less than £200,000, medium (between £200,000 and £800,000) and large (over £800,000).</t>
  </si>
  <si>
    <t>This publication contains Official Statistics. Our statistical practice is regulated by the Office for Statistics Regulation (OSR).</t>
  </si>
  <si>
    <t>Official Statistics are statistics which have not been independently reviewed by the Office for Statistical Regulation (OSR) and so are not yet accredited.  OSR sets the standards of trustworthiness, quality and value in the Code of Practice for Statistics.  They are produced free from any political interference.</t>
  </si>
  <si>
    <t>Contact Information</t>
  </si>
  <si>
    <t>If you have any queries about this publication please contact the ACNI Strategic Development Team</t>
  </si>
  <si>
    <t>10 Exchange Street West</t>
  </si>
  <si>
    <t>Belfast</t>
  </si>
  <si>
    <t>BT1 2NJ</t>
  </si>
  <si>
    <t>028 9023 5053</t>
  </si>
  <si>
    <t>email: strategy@artscouncil-ni.org</t>
  </si>
  <si>
    <t>Contents</t>
  </si>
  <si>
    <t>The MAC</t>
  </si>
  <si>
    <t>Sectors</t>
  </si>
  <si>
    <t>of which, developed partnership agreements / MoU</t>
  </si>
  <si>
    <t>.</t>
  </si>
  <si>
    <t>2024-25</t>
  </si>
  <si>
    <t>2022-2023</t>
  </si>
  <si>
    <t>2023-2024</t>
  </si>
  <si>
    <t>2024-2025</t>
  </si>
  <si>
    <t>Donations</t>
  </si>
  <si>
    <t>European funding programmes</t>
  </si>
  <si>
    <t>Other RoI public sources</t>
  </si>
  <si>
    <t>TOTAL INCOME</t>
  </si>
  <si>
    <t>TOTAL EARNED INCOME</t>
  </si>
  <si>
    <t>TOTAL PUBLIC SECTOR INCOME</t>
  </si>
  <si>
    <t>TOTAL CAPITAL INCOME</t>
  </si>
  <si>
    <t>TOTAL CORE EXPENDITURE</t>
  </si>
  <si>
    <t>TOTAL PROGRAMME EXPENDITURE</t>
  </si>
  <si>
    <t>TOTAL EXPENDITURE</t>
  </si>
  <si>
    <t>TOTAL CONTRIBUTED INCOME</t>
  </si>
  <si>
    <t>Permanent Part-Time</t>
  </si>
  <si>
    <t>Permanent Full-Time</t>
  </si>
  <si>
    <t>Contractual and Freelance Full-Time</t>
  </si>
  <si>
    <t>Contractual and Freelance Part-Time</t>
  </si>
  <si>
    <t>Total Workforce</t>
  </si>
  <si>
    <t>Financial Year</t>
  </si>
  <si>
    <t xml:space="preserve">Box Office </t>
  </si>
  <si>
    <t xml:space="preserve">Professional services </t>
  </si>
  <si>
    <t xml:space="preserve">Domestic Touring </t>
  </si>
  <si>
    <t xml:space="preserve">International Touring </t>
  </si>
  <si>
    <t xml:space="preserve">Membership Fees </t>
  </si>
  <si>
    <t xml:space="preserve">Publications </t>
  </si>
  <si>
    <t xml:space="preserve">Gallery Sales </t>
  </si>
  <si>
    <t xml:space="preserve">Bar/Catering Sales </t>
  </si>
  <si>
    <t xml:space="preserve">Rent from Tenants </t>
  </si>
  <si>
    <t xml:space="preserve">Training </t>
  </si>
  <si>
    <t xml:space="preserve">Hire (venue, room, equiment etc.) </t>
  </si>
  <si>
    <t xml:space="preserve">Other </t>
  </si>
  <si>
    <t>Other grant income</t>
  </si>
  <si>
    <t xml:space="preserve">NI Govt. Dpt, agencies or ALB </t>
  </si>
  <si>
    <t xml:space="preserve">NI Local authority funding </t>
  </si>
  <si>
    <t>An Chomhairle Ealaion (Arts Council Ireland)</t>
  </si>
  <si>
    <t xml:space="preserve">Other UK public sources </t>
  </si>
  <si>
    <t xml:space="preserve">Sponsorship </t>
  </si>
  <si>
    <t xml:space="preserve">Fundraising events </t>
  </si>
  <si>
    <t>Trusts and foundations</t>
  </si>
  <si>
    <t>Other contributed income</t>
  </si>
  <si>
    <t xml:space="preserve">Salaries </t>
  </si>
  <si>
    <t xml:space="preserve">Rent and Rates </t>
  </si>
  <si>
    <t xml:space="preserve">Light and Heat </t>
  </si>
  <si>
    <t xml:space="preserve">Maintenance and Security </t>
  </si>
  <si>
    <t xml:space="preserve">Insurance </t>
  </si>
  <si>
    <t xml:space="preserve">Recruitment and training  </t>
  </si>
  <si>
    <t xml:space="preserve">Consultancy and Professional Services </t>
  </si>
  <si>
    <t xml:space="preserve">Other Core Costs </t>
  </si>
  <si>
    <t xml:space="preserve">Artists' Costs </t>
  </si>
  <si>
    <t xml:space="preserve">Volunteer Expenses </t>
  </si>
  <si>
    <t xml:space="preserve">Publicity / Marketing / Promotion </t>
  </si>
  <si>
    <t xml:space="preserve">Research and Development Costs </t>
  </si>
  <si>
    <t xml:space="preserve">Premium Costs </t>
  </si>
  <si>
    <t xml:space="preserve">Catering, Merchandising </t>
  </si>
  <si>
    <t xml:space="preserve">Venue Costs </t>
  </si>
  <si>
    <t xml:space="preserve">Transportation </t>
  </si>
  <si>
    <t xml:space="preserve">Travel, Accomodation, Subsistence </t>
  </si>
  <si>
    <t xml:space="preserve">Equipment / Materials </t>
  </si>
  <si>
    <t xml:space="preserve">Other Programming Costs </t>
  </si>
  <si>
    <t>% change (1 year)</t>
  </si>
  <si>
    <t>% change (3 years)</t>
  </si>
  <si>
    <t>NI Local authorities</t>
  </si>
  <si>
    <t>NI Government departments</t>
  </si>
  <si>
    <t>Engagement with other sectors (AFP clients only)</t>
  </si>
  <si>
    <t>Total Audiences</t>
  </si>
  <si>
    <t>Total Participants</t>
  </si>
  <si>
    <t>Total Visitors</t>
  </si>
  <si>
    <t xml:space="preserve">Disabled people </t>
  </si>
  <si>
    <t xml:space="preserve">Ethnic minorities </t>
  </si>
  <si>
    <t xml:space="preserve">Deprived neighbourhoods </t>
  </si>
  <si>
    <t xml:space="preserve">LGBTQ </t>
  </si>
  <si>
    <t xml:space="preserve">Older people (aged 65+) </t>
  </si>
  <si>
    <t xml:space="preserve">Offenders / ex-offenders </t>
  </si>
  <si>
    <t xml:space="preserve">Specifically Early Years 0-5 </t>
  </si>
  <si>
    <t xml:space="preserve">Specifically 5-24 year olds </t>
  </si>
  <si>
    <t xml:space="preserve">Health / Wellbeing </t>
  </si>
  <si>
    <t xml:space="preserve">Environment </t>
  </si>
  <si>
    <t>Annual Funded Organisation (n=89)</t>
  </si>
  <si>
    <t>Mean percentage of programme activity by target group</t>
  </si>
  <si>
    <t xml:space="preserve">Number of organisations providing accessibility support </t>
  </si>
  <si>
    <t>Umbrella/resource services (AFP clients only)</t>
  </si>
  <si>
    <t>Notes about cleaning, methodology and groupings</t>
  </si>
  <si>
    <t>2025-2026</t>
  </si>
  <si>
    <t>2025-26</t>
  </si>
  <si>
    <t>Other (inc. course fees from historical survey)</t>
  </si>
  <si>
    <t>Arts Council NI</t>
  </si>
  <si>
    <t>All Organisations (n=130)</t>
  </si>
  <si>
    <t xml:space="preserve">Climate Change Environment </t>
  </si>
  <si>
    <t>Local Authorities</t>
  </si>
  <si>
    <t>Criminal Justice</t>
  </si>
  <si>
    <t>Museums</t>
  </si>
  <si>
    <t>Climate Change</t>
  </si>
  <si>
    <t>Regeneration</t>
  </si>
  <si>
    <t>Large</t>
  </si>
  <si>
    <t>Medium</t>
  </si>
  <si>
    <t>Small</t>
  </si>
  <si>
    <t>Circus/Street Theatre/Carnival</t>
  </si>
  <si>
    <t>Combined Arts</t>
  </si>
  <si>
    <t>Dance</t>
  </si>
  <si>
    <t>Drama</t>
  </si>
  <si>
    <t>Literature</t>
  </si>
  <si>
    <t>Music</t>
  </si>
  <si>
    <t>Traditional Arts</t>
  </si>
  <si>
    <t>Visual Arts</t>
  </si>
  <si>
    <t>Artform</t>
  </si>
  <si>
    <t>Co-productions / co-commissioning</t>
  </si>
  <si>
    <t>Arranging work for NI based creative practitioners</t>
  </si>
  <si>
    <t>Touring productions/exhibitions (including loans)</t>
  </si>
  <si>
    <t>Stand alone activity, not part of a tour</t>
  </si>
  <si>
    <t>Borrowing collections for exhibitions or loans</t>
  </si>
  <si>
    <t>EU/ EEA/ Single Market (excluding RoI)</t>
  </si>
  <si>
    <t>North America</t>
  </si>
  <si>
    <t>Middle East &amp; North Africa</t>
  </si>
  <si>
    <t>Other global region</t>
  </si>
  <si>
    <t>What type of activity did you host in Northern Ireland, involving artists or arts organisations based outside Northern Ireland and where were they from?</t>
  </si>
  <si>
    <t>Permanent FT</t>
  </si>
  <si>
    <t>Permanent PT</t>
  </si>
  <si>
    <t>Contract FT</t>
  </si>
  <si>
    <t>Contract PT</t>
  </si>
  <si>
    <t>Core Costs TOTAL</t>
  </si>
  <si>
    <t>Programme Costs TOTAL</t>
  </si>
  <si>
    <t>Derry~Londonderry</t>
  </si>
  <si>
    <t>Other (inc. ROI)</t>
  </si>
  <si>
    <t>Total number of tickets available</t>
  </si>
  <si>
    <t>Number of full price tickets sold</t>
  </si>
  <si>
    <t>Number of complimentary tickets given</t>
  </si>
  <si>
    <t>Number of concessionary / discounted tickets distributed</t>
  </si>
  <si>
    <t>of this - number of tickets for carers and support workers</t>
  </si>
  <si>
    <t>Average ticket yield</t>
  </si>
  <si>
    <t>% tickets for carers and support workers of concession tickets</t>
  </si>
  <si>
    <t>% tickets for carers and support workers of full-price tickets</t>
  </si>
  <si>
    <t>Earned Income</t>
  </si>
  <si>
    <t xml:space="preserve">Grant Income </t>
  </si>
  <si>
    <t xml:space="preserve">Contributed Income </t>
  </si>
  <si>
    <t xml:space="preserve">Capitial Income </t>
  </si>
  <si>
    <t xml:space="preserve">Earned Income </t>
  </si>
  <si>
    <t>Grant Income</t>
  </si>
  <si>
    <t>Contributed Income</t>
  </si>
  <si>
    <t>Capitial Income</t>
  </si>
  <si>
    <t xml:space="preserve">Circus/Street Theatre/Carnival </t>
  </si>
  <si>
    <t>Number of Performances</t>
  </si>
  <si>
    <t>Total Known Audiences</t>
  </si>
  <si>
    <t>Total Estimated Audiences</t>
  </si>
  <si>
    <t>Number of Participations</t>
  </si>
  <si>
    <t>Total Known Participants</t>
  </si>
  <si>
    <t>Total Estimated Participants</t>
  </si>
  <si>
    <t>Number of Exhibitions</t>
  </si>
  <si>
    <t>Total Known Visitors</t>
  </si>
  <si>
    <t>Total Estimated Visitors</t>
  </si>
  <si>
    <t>Number of Festivals</t>
  </si>
  <si>
    <t>Total  Known Audiences</t>
  </si>
  <si>
    <t>Contact time (hours)</t>
  </si>
  <si>
    <t>Performances</t>
  </si>
  <si>
    <t>C1.2</t>
  </si>
  <si>
    <t>Participations</t>
  </si>
  <si>
    <t>C1.3</t>
  </si>
  <si>
    <t>Exhibitions</t>
  </si>
  <si>
    <t>C1.4</t>
  </si>
  <si>
    <t>Festivals</t>
  </si>
  <si>
    <t>Republic of Ireland</t>
  </si>
  <si>
    <t>Great Britain</t>
  </si>
  <si>
    <t>Hosting creative practitioners</t>
  </si>
  <si>
    <t xml:space="preserve">Regarding activity delivered outside Northern Ireland, how may of the following activities did you deliver and in which country / region? </t>
  </si>
  <si>
    <t>Total ticket yield</t>
  </si>
  <si>
    <t>Antrim and Newtownabbey</t>
  </si>
  <si>
    <t>Ards and North Down</t>
  </si>
  <si>
    <t>Armagh City, Banbridge and Craigavon</t>
  </si>
  <si>
    <t>Causeway Coast and Glens</t>
  </si>
  <si>
    <t>Derry City and Strabane</t>
  </si>
  <si>
    <t>Fermanagh and Omagh</t>
  </si>
  <si>
    <t>Lisburn and Castlereagh</t>
  </si>
  <si>
    <t>Mid and East Antrim</t>
  </si>
  <si>
    <t>Mid Ulster</t>
  </si>
  <si>
    <t>Newry, Mourne and Down</t>
  </si>
  <si>
    <t>Sum of activities delivered at locations</t>
  </si>
  <si>
    <t>Local Government District (LGD)</t>
  </si>
  <si>
    <t>Average number of activites delivered at each location</t>
  </si>
  <si>
    <t>RURAL</t>
  </si>
  <si>
    <t>URBAN</t>
  </si>
  <si>
    <t xml:space="preserve">Urban and rural areas are defined using the NISRA 2015 Settlement Classification </t>
  </si>
  <si>
    <t xml:space="preserve">1 - Most Deprived </t>
  </si>
  <si>
    <t>10 - Least Derived</t>
  </si>
  <si>
    <t>Deprivation deciles are based on the NI Multiple Deprivation Measure 2017.  Super Output Areas are ranked by relative deprivation and divided into 10 equal groups.  Decile 1 represents the most deprived  areas and Decile 10, the 10% least deprived</t>
  </si>
  <si>
    <t>Grand Total</t>
  </si>
  <si>
    <t>Combined</t>
  </si>
  <si>
    <t>ROI</t>
  </si>
  <si>
    <t xml:space="preserve">Includes both organisations with and without dedicated performance and / or rehersal space </t>
  </si>
  <si>
    <t>Settlement Classification</t>
  </si>
  <si>
    <t>Number of Organisations</t>
  </si>
  <si>
    <t>D1</t>
  </si>
  <si>
    <t>All Activity Locations by Local Government District</t>
  </si>
  <si>
    <t>D2</t>
  </si>
  <si>
    <t>All Activity Locations by Urban and Rural Settlement Classification</t>
  </si>
  <si>
    <t>D3</t>
  </si>
  <si>
    <t xml:space="preserve">All Activity Locations by NI Multiple Deprivation Measure </t>
  </si>
  <si>
    <t>D4</t>
  </si>
  <si>
    <t>Activity Locations - Belfast LGD Clients Only</t>
  </si>
  <si>
    <t>D5</t>
  </si>
  <si>
    <t>Activity Locations - Derry~Londonderry LGD Clients Only</t>
  </si>
  <si>
    <t>D6</t>
  </si>
  <si>
    <t>D7</t>
  </si>
  <si>
    <t>Finance - All Organisations</t>
  </si>
  <si>
    <t>Core Costs</t>
  </si>
  <si>
    <t>Programme Costs</t>
  </si>
  <si>
    <t>Number of organisation</t>
  </si>
  <si>
    <t>B3.1</t>
  </si>
  <si>
    <t>B3</t>
  </si>
  <si>
    <t>Belfast LGD</t>
  </si>
  <si>
    <t>Derry~Londonderry LGD</t>
  </si>
  <si>
    <t>B3.2</t>
  </si>
  <si>
    <t>B3.3</t>
  </si>
  <si>
    <t>B4</t>
  </si>
  <si>
    <t>B4.1</t>
  </si>
  <si>
    <t>B4.2</t>
  </si>
  <si>
    <t>B4.3</t>
  </si>
  <si>
    <t>B5</t>
  </si>
  <si>
    <t>Box-Office Income</t>
  </si>
  <si>
    <t>2025-26 Annual Investment Survey Findings</t>
  </si>
  <si>
    <t>In 2025-26 organisations in receipt of Annual Funding Programme (AFP) or Lottery Project Funding (LPF) were required to complete an Annual Investment Survey (formally called the Annual Funding Survey).  For AFP funded organisations completing the survey was a condition of grant, for LPF organisations, completion was voluntary.</t>
  </si>
  <si>
    <t xml:space="preserve">A total of 130 client completed the survey: 85 (100%) AFP and 45 (62%) LFP. </t>
  </si>
  <si>
    <t>Findings are reported at an overall level (n=130), unless stated otherwise.</t>
  </si>
  <si>
    <t>Constant Sample (n=97)</t>
  </si>
  <si>
    <t>AFP organisations only</t>
  </si>
  <si>
    <t>All finance data is presented in nominal terms (cash values). No adjustment has been made for inflation.</t>
  </si>
  <si>
    <t>Data received is cross-checked with responses received over the last three previous years to ensure consistency.  Any unexplained, large scale variances are validated with reporting organisations.</t>
  </si>
  <si>
    <t>The survey template and guidance notes can be found at: https://artscouncil-ni.org/resources/annual-investment-survey-instructions-and-templates-2024-25</t>
  </si>
  <si>
    <t>Number of locations visited is calculated at an organisation level and are not unique.</t>
  </si>
  <si>
    <t>Units of activity are defined by each reporting organisation and may not be consistent across the portfolio.</t>
  </si>
  <si>
    <t>All activity</t>
  </si>
  <si>
    <t>Most activity</t>
  </si>
  <si>
    <t>Some activity</t>
  </si>
  <si>
    <t>Large Print</t>
  </si>
  <si>
    <t>Induction Loop</t>
  </si>
  <si>
    <t>BSL Interpreter</t>
  </si>
  <si>
    <t>ISL Interpreter</t>
  </si>
  <si>
    <t>Wheelchair Access</t>
  </si>
  <si>
    <t>Accessible Toilets</t>
  </si>
  <si>
    <t>Relaxed Performances</t>
  </si>
  <si>
    <t>Dementia Friendly Performances</t>
  </si>
  <si>
    <t>Multi-sensory Workshops</t>
  </si>
  <si>
    <t>Multiple response</t>
  </si>
  <si>
    <t>2023-2024 (%)</t>
  </si>
  <si>
    <t>2024-2025 (%)</t>
  </si>
  <si>
    <t>2025-2026 (%)</t>
  </si>
  <si>
    <t>All (% of orgs.)</t>
  </si>
  <si>
    <t>Most (% of orgs.)</t>
  </si>
  <si>
    <t>Some (% of orgs.)</t>
  </si>
  <si>
    <t>% of orgs.(25-26)</t>
  </si>
  <si>
    <t>Artist studio</t>
  </si>
  <si>
    <t>Arts Venue</t>
  </si>
  <si>
    <t>Care home settings for older people</t>
  </si>
  <si>
    <t>Catering/bars</t>
  </si>
  <si>
    <t>Children in care settings</t>
  </si>
  <si>
    <t>Cinema</t>
  </si>
  <si>
    <t>Community Centre</t>
  </si>
  <si>
    <t>Concert hall/music venue</t>
  </si>
  <si>
    <t>Faith Building</t>
  </si>
  <si>
    <t>Gallery</t>
  </si>
  <si>
    <t>Heritage site</t>
  </si>
  <si>
    <t>Hospital / healthcare centre</t>
  </si>
  <si>
    <t>Hotel</t>
  </si>
  <si>
    <t>Library</t>
  </si>
  <si>
    <t>Museum</t>
  </si>
  <si>
    <t>Outdoors</t>
  </si>
  <si>
    <t>Prisons &amp; penal institutions</t>
  </si>
  <si>
    <t>Retail</t>
  </si>
  <si>
    <t>School</t>
  </si>
  <si>
    <t>Theatre</t>
  </si>
  <si>
    <t>Universities &amp; higher education</t>
  </si>
  <si>
    <t>Venue Type</t>
  </si>
  <si>
    <t>Activity Locations by Venue Type</t>
  </si>
  <si>
    <t>B3.4</t>
  </si>
  <si>
    <t>B3.5</t>
  </si>
  <si>
    <t>B3.6</t>
  </si>
  <si>
    <t>B3.7</t>
  </si>
  <si>
    <t>B3.8</t>
  </si>
  <si>
    <t>B5.1</t>
  </si>
  <si>
    <t>B5.2</t>
  </si>
  <si>
    <t>B5.3</t>
  </si>
  <si>
    <t>Physical (face to face) engagement  - Constant Sample of Organisations (n=97)</t>
  </si>
  <si>
    <t>Physical (face to face) engagement - All Organisations (n=130)</t>
  </si>
  <si>
    <t>Percentage point change      (1 year)</t>
  </si>
  <si>
    <t>Percentage point change       (3 years)</t>
  </si>
  <si>
    <t>AFP constant sample (n=77)</t>
  </si>
  <si>
    <t>Number of locations visited</t>
  </si>
  <si>
    <t>Count of Organisations / Artform</t>
  </si>
  <si>
    <t>Sum of Activity / Artform</t>
  </si>
  <si>
    <t>Workforce - All Organisations</t>
  </si>
  <si>
    <t>Workforce - Large Scale Organisations</t>
  </si>
  <si>
    <t>Income greater than £800,000</t>
  </si>
  <si>
    <t>Workforce - Medium Scale</t>
  </si>
  <si>
    <t>Income between £200,000 and £800,000</t>
  </si>
  <si>
    <t>Workforce - Small Scale</t>
  </si>
  <si>
    <t>Income less than £200,000</t>
  </si>
  <si>
    <t>Number of Participation based activities</t>
  </si>
  <si>
    <t>Access Provision (2025/26)</t>
  </si>
  <si>
    <t>Sector engagement (2025/26)</t>
  </si>
  <si>
    <t>Percent of activity targeted at specific groups or themes (2025/26)</t>
  </si>
  <si>
    <t>Workforce  - Constant Sample</t>
  </si>
  <si>
    <t>Includes the same 97 organisations funded across all three years</t>
  </si>
  <si>
    <t>International Touring Destinations (2025/26)</t>
  </si>
  <si>
    <t xml:space="preserve">Location data is based on activity-location information submitted by ACNI clients through their Annual Investment Survey return. Location postcodes were matched to the NISRA Central Postcode Directory to support geospatial analysis relating to the distribution of funded activity across Northern Ireland.  </t>
  </si>
  <si>
    <t xml:space="preserve">Submission of activity-location data was voluntary, so the number and composition of organisations providing information varies between years.  Direct year-on-year comparisons would therefore not be valid.  To provide a more complete and reliable picture of geographic distribution of funded activity, the data presented combine returns submitted over a three-year period. </t>
  </si>
  <si>
    <t>Data relates to 6 organisations with establish ticketing systems : The Playhouse, Grand Opera House, Derry Theatre Trust, Lyric, MAC, Ulster Orchesta</t>
  </si>
  <si>
    <t>A - Workforce Profiles</t>
  </si>
  <si>
    <t>Workforce - Primary Artform</t>
  </si>
  <si>
    <t>Workforce - Belfast, Derry~Londonderry, Other</t>
  </si>
  <si>
    <t xml:space="preserve">B - Finance </t>
  </si>
  <si>
    <t>All organisations</t>
  </si>
  <si>
    <t xml:space="preserve">Organisation Size </t>
  </si>
  <si>
    <t>Geographical Breakdown</t>
  </si>
  <si>
    <t>Other Areas</t>
  </si>
  <si>
    <t>Includes organisations funded in RoI with all-island remits</t>
  </si>
  <si>
    <t>C - Activity</t>
  </si>
  <si>
    <t>C1.5</t>
  </si>
  <si>
    <t>C2.1</t>
  </si>
  <si>
    <t>C2.2</t>
  </si>
  <si>
    <t>C2.3</t>
  </si>
  <si>
    <t>C2.4</t>
  </si>
  <si>
    <t>C6</t>
  </si>
  <si>
    <t>C6.1</t>
  </si>
  <si>
    <t>C6.2</t>
  </si>
  <si>
    <t>Outbound and Inbound Touring activity  (2025/26)</t>
  </si>
  <si>
    <t>C7</t>
  </si>
  <si>
    <t>D - Geographic Indicators</t>
  </si>
  <si>
    <t>Geographic data is agregated over a three year timeframe (23/24, 24/25 and 25/26) unless stated otherwise.</t>
  </si>
  <si>
    <t>Geographic - Activity Locations - Derry~Londonderry LGD Clients Only</t>
  </si>
  <si>
    <t>Geographic - Activity Locations - Belfast LGD Clients Only</t>
  </si>
  <si>
    <t xml:space="preserve">Geographic - All Activity Locations by NI Multiple Deprivation Measure </t>
  </si>
  <si>
    <t>Geographic - All Activity Locations by Urban and Rural Settlement Classification</t>
  </si>
  <si>
    <t>Geographic - All Activity Locations by Local Government District</t>
  </si>
  <si>
    <t>Activity - Box Office income</t>
  </si>
  <si>
    <t>Activity - Outbound and inbound touring activity (2025/26)</t>
  </si>
  <si>
    <t>Activity - Access Provision (2025/26)</t>
  </si>
  <si>
    <t>Activity - Sector engagement (2025/26)</t>
  </si>
  <si>
    <t>Activity - Percent of activity targeted at specific groups or themes (2025/26)</t>
  </si>
  <si>
    <t>Activity - Physical (face to face) engagement - All Organisations</t>
  </si>
  <si>
    <t>Activity - Physical (face to face) engagement - Constant Sample</t>
  </si>
  <si>
    <t>Finace - Geographical Breakdown</t>
  </si>
  <si>
    <t>Finance - Organisation Size</t>
  </si>
  <si>
    <t>Finace - Artform</t>
  </si>
  <si>
    <t>Finance - Constant Sample</t>
  </si>
  <si>
    <t>Worforce - Primary Artform</t>
  </si>
  <si>
    <t>Workforce - Small Scale Organisations</t>
  </si>
  <si>
    <t>Workforce - Medium Scale Organisations</t>
  </si>
  <si>
    <t>Workforce - Constant Sample</t>
  </si>
  <si>
    <t>The data tables in this spreadsheet were published on the 1st October, 2026.</t>
  </si>
  <si>
    <t>About this year's release</t>
  </si>
  <si>
    <t>In a change to previous years, responding organisations were not asked to provide a breakdown of their workforce based on equality, diversity and inclusion characteristics.  This information is now being collected by the audience development agency, Thrive and will be reported separately</t>
  </si>
  <si>
    <t>The return of location data by clients is voluntary and sometimes only reflects a proportion of overall activity.  Because of this, data is aggregated across three most recent financial years (23/24, 24/25, 25/26) to provide a consistent base for analysis.</t>
  </si>
  <si>
    <t>B - Finance Profiles</t>
  </si>
  <si>
    <t>C - Activity and Audiences</t>
  </si>
  <si>
    <t>D - Geography</t>
  </si>
  <si>
    <t xml:space="preserve">D7.1 </t>
  </si>
  <si>
    <t>D7.2</t>
  </si>
  <si>
    <t>Geographic - International Touring Destinations</t>
  </si>
  <si>
    <t>Geographic - Activity Locations by Venue Type</t>
  </si>
  <si>
    <t xml:space="preserve">For workforce, finance and activity data, a constant sample of 97 organisations is used.  This allows comparisons across the 3 years and includes both AFP and LFP funded organisations.  Year-on-year variability in the number of organisations included in the whole portfolio does not allow like-for-like comparison.  Comparative trends are not provided for these tables.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</si>
</sst>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19" x14ac:knownFonts="1">
    <font>
      <sz val="11"/>
      <color theme="1"/>
      <name val="Aptos Narrow"/>
      <family val="2"/>
      <scheme val="minor"/>
    </font>
    <font>
      <sz val="11"/>
      <color theme="1"/>
      <name val="Aptos Narrow"/>
      <family val="2"/>
      <scheme val="minor"/>
    </font>
    <font>
      <b/>
      <sz val="11"/>
      <name val="Aptos Narrow"/>
      <family val="2"/>
      <scheme val="minor"/>
    </font>
    <font>
      <sz val="12"/>
      <color theme="1"/>
      <name val="Aptos Narrow"/>
      <family val="2"/>
      <scheme val="minor"/>
    </font>
    <font>
      <b/>
      <sz val="12"/>
      <name val="Aptos Narrow"/>
      <family val="2"/>
      <scheme val="minor"/>
    </font>
    <font>
      <sz val="12"/>
      <name val="Aptos Narrow"/>
      <family val="2"/>
      <scheme val="minor"/>
    </font>
    <font>
      <b/>
      <sz val="12"/>
      <color theme="1"/>
      <name val="Aptos Narrow"/>
      <family val="2"/>
      <scheme val="minor"/>
    </font>
    <font>
      <b/>
      <sz val="12"/>
      <name val="Arial"/>
      <family val="2"/>
    </font>
    <font>
      <sz val="11"/>
      <color theme="1"/>
      <name val="Arial"/>
      <family val="2"/>
    </font>
    <font>
      <b/>
      <sz val="11"/>
      <color theme="1"/>
      <name val="Arial"/>
      <family val="2"/>
    </font>
    <font>
      <sz val="12"/>
      <color theme="1"/>
      <name val="Arial"/>
      <family val="2"/>
    </font>
    <font>
      <u/>
      <sz val="11"/>
      <color theme="10"/>
      <name val="Aptos Narrow"/>
      <family val="2"/>
      <scheme val="minor"/>
    </font>
    <font>
      <b/>
      <sz val="18"/>
      <color theme="1"/>
      <name val="Aptos Narrow"/>
      <family val="2"/>
      <scheme val="minor"/>
    </font>
    <font>
      <b/>
      <sz val="11"/>
      <color theme="1"/>
      <name val="Aptos Narrow"/>
      <family val="2"/>
      <scheme val="minor"/>
    </font>
    <font>
      <sz val="11"/>
      <name val="Aptos Narrow"/>
      <family val="2"/>
      <scheme val="minor"/>
    </font>
    <font>
      <u/>
      <sz val="11"/>
      <color theme="10"/>
      <name val="Arial"/>
      <family val="2"/>
    </font>
    <font>
      <sz val="11"/>
      <color rgb="FF9C5700"/>
      <name val="Aptos Narrow"/>
      <family val="2"/>
      <scheme val="minor"/>
    </font>
    <font>
      <b/>
      <u/>
      <sz val="12"/>
      <name val="Arial"/>
      <family val="2"/>
    </font>
    <font>
      <sz val="11"/>
      <name val="Arial"/>
      <family val="2"/>
    </font>
  </fonts>
  <fills count="9">
    <fill>
      <patternFill patternType="none"/>
    </fill>
    <fill>
      <patternFill patternType="gray125"/>
    </fill>
    <fill>
      <patternFill patternType="solid">
        <fgColor rgb="FFF2F2F2"/>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2"/>
        <bgColor rgb="FF000000"/>
      </patternFill>
    </fill>
    <fill>
      <patternFill patternType="solid">
        <fgColor theme="0"/>
        <bgColor indexed="64"/>
      </patternFill>
    </fill>
    <fill>
      <patternFill patternType="solid">
        <fgColor rgb="FFFFEB9C"/>
      </patternFill>
    </fill>
  </fills>
  <borders count="23">
    <border>
      <left/>
      <right/>
      <top/>
      <bottom/>
      <diagonal/>
    </border>
    <border>
      <left/>
      <right/>
      <top style="thin">
        <color rgb="FF000000"/>
      </top>
      <bottom style="medium">
        <color rgb="FF000000"/>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indexed="64"/>
      </bottom>
      <diagonal/>
    </border>
    <border>
      <left/>
      <right/>
      <top style="medium">
        <color rgb="FF000000"/>
      </top>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rgb="FF000000"/>
      </top>
      <bottom style="medium">
        <color rgb="FF000000"/>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rgb="FF000000"/>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7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applyNumberFormat="0" applyFill="0" applyBorder="0" applyAlignment="0" applyProtection="0"/>
    <xf numFmtId="0" fontId="16" fillId="8" borderId="0" applyNumberFormat="0" applyBorder="0" applyAlignment="0" applyProtection="0"/>
  </cellStyleXfs>
  <cellXfs count="156">
    <xf numFmtId="0" fontId="0" fillId="0" borderId="0" xfId="0"/>
    <xf numFmtId="3" fontId="0" fillId="0" borderId="0" xfId="0" applyNumberFormat="1"/>
    <xf numFmtId="0" fontId="0" fillId="0" borderId="0" xfId="0" applyAlignment="1">
      <alignment vertical="top" wrapText="1"/>
    </xf>
    <xf numFmtId="3" fontId="3" fillId="0" borderId="0" xfId="0" applyNumberFormat="1" applyFont="1"/>
    <xf numFmtId="3" fontId="4" fillId="0" borderId="0" xfId="0" applyNumberFormat="1" applyFont="1" applyAlignment="1">
      <alignment horizontal="center" vertical="center"/>
    </xf>
    <xf numFmtId="3" fontId="5" fillId="0" borderId="0" xfId="0" applyNumberFormat="1" applyFont="1"/>
    <xf numFmtId="3" fontId="4" fillId="0" borderId="0" xfId="0" applyNumberFormat="1" applyFont="1" applyAlignment="1">
      <alignment horizontal="right"/>
    </xf>
    <xf numFmtId="3" fontId="4" fillId="0" borderId="0" xfId="0" applyNumberFormat="1" applyFont="1" applyAlignment="1">
      <alignment horizontal="left" vertical="center"/>
    </xf>
    <xf numFmtId="3" fontId="4" fillId="0" borderId="0" xfId="0" applyNumberFormat="1" applyFont="1"/>
    <xf numFmtId="3" fontId="5" fillId="0" borderId="0" xfId="0" applyNumberFormat="1" applyFont="1" applyAlignment="1">
      <alignment horizontal="left"/>
    </xf>
    <xf numFmtId="3" fontId="4" fillId="0" borderId="0" xfId="0" applyNumberFormat="1" applyFont="1" applyAlignment="1">
      <alignment horizontal="left" vertical="top" wrapText="1"/>
    </xf>
    <xf numFmtId="0" fontId="12" fillId="0" borderId="0" xfId="0" applyFont="1"/>
    <xf numFmtId="0" fontId="0" fillId="0" borderId="0" xfId="0" applyAlignment="1">
      <alignment horizontal="left" vertical="top"/>
    </xf>
    <xf numFmtId="3" fontId="3" fillId="0" borderId="0" xfId="0" applyNumberFormat="1" applyFont="1" applyAlignment="1">
      <alignment horizontal="right" vertical="top"/>
    </xf>
    <xf numFmtId="3" fontId="3" fillId="0" borderId="0" xfId="0" applyNumberFormat="1" applyFont="1" applyAlignment="1">
      <alignment horizontal="left"/>
    </xf>
    <xf numFmtId="3" fontId="4" fillId="0" borderId="0" xfId="0" applyNumberFormat="1" applyFont="1" applyAlignment="1">
      <alignment vertical="top" wrapText="1"/>
    </xf>
    <xf numFmtId="3" fontId="5" fillId="0" borderId="0" xfId="0" applyNumberFormat="1" applyFont="1" applyAlignment="1">
      <alignment horizontal="left" vertical="top" wrapText="1"/>
    </xf>
    <xf numFmtId="3" fontId="4" fillId="5" borderId="1" xfId="0" applyNumberFormat="1" applyFont="1" applyFill="1" applyBorder="1" applyAlignment="1">
      <alignment horizontal="center" vertical="top"/>
    </xf>
    <xf numFmtId="3" fontId="5" fillId="5" borderId="5" xfId="0" applyNumberFormat="1" applyFont="1" applyFill="1" applyBorder="1" applyAlignment="1">
      <alignment horizontal="center" vertical="top" wrapText="1"/>
    </xf>
    <xf numFmtId="3" fontId="4" fillId="5" borderId="1" xfId="0" applyNumberFormat="1" applyFont="1" applyFill="1" applyBorder="1" applyAlignment="1">
      <alignment vertical="top"/>
    </xf>
    <xf numFmtId="0" fontId="3" fillId="0" borderId="0" xfId="0" applyFont="1" applyAlignment="1">
      <alignment horizontal="left" vertical="top"/>
    </xf>
    <xf numFmtId="0" fontId="3" fillId="4" borderId="6" xfId="0" applyFont="1" applyFill="1" applyBorder="1" applyAlignment="1">
      <alignment horizontal="left" vertical="top"/>
    </xf>
    <xf numFmtId="3" fontId="3" fillId="4" borderId="6" xfId="0" applyNumberFormat="1" applyFont="1" applyFill="1" applyBorder="1" applyAlignment="1">
      <alignment horizontal="right" vertical="top"/>
    </xf>
    <xf numFmtId="0" fontId="0" fillId="0" borderId="0" xfId="0" applyAlignment="1">
      <alignment horizontal="left" vertical="top" wrapText="1"/>
    </xf>
    <xf numFmtId="2" fontId="0" fillId="0" borderId="0" xfId="0" applyNumberFormat="1"/>
    <xf numFmtId="3" fontId="4" fillId="0" borderId="0" xfId="0" applyNumberFormat="1" applyFont="1" applyAlignment="1">
      <alignment horizontal="left"/>
    </xf>
    <xf numFmtId="3" fontId="6" fillId="0" borderId="0" xfId="0" applyNumberFormat="1" applyFont="1" applyAlignment="1">
      <alignment horizontal="left"/>
    </xf>
    <xf numFmtId="0" fontId="13" fillId="0" borderId="0" xfId="0" applyFont="1"/>
    <xf numFmtId="3" fontId="4" fillId="5" borderId="7" xfId="0" applyNumberFormat="1" applyFont="1" applyFill="1" applyBorder="1" applyAlignment="1">
      <alignment horizontal="center" vertical="top"/>
    </xf>
    <xf numFmtId="3" fontId="0" fillId="4" borderId="6" xfId="0" applyNumberFormat="1" applyFill="1" applyBorder="1" applyAlignment="1">
      <alignment horizontal="right" vertical="top"/>
    </xf>
    <xf numFmtId="3" fontId="0" fillId="4" borderId="6" xfId="0" applyNumberFormat="1" applyFill="1" applyBorder="1" applyAlignment="1">
      <alignment horizontal="left" vertical="top"/>
    </xf>
    <xf numFmtId="0" fontId="0" fillId="3" borderId="0" xfId="0" applyFill="1"/>
    <xf numFmtId="3" fontId="2" fillId="5" borderId="1" xfId="0" applyNumberFormat="1" applyFont="1" applyFill="1" applyBorder="1" applyAlignment="1">
      <alignment horizontal="center" vertical="top"/>
    </xf>
    <xf numFmtId="0" fontId="0" fillId="3" borderId="0" xfId="0" applyFill="1" applyAlignment="1">
      <alignment horizontal="left" vertical="top"/>
    </xf>
    <xf numFmtId="0" fontId="0" fillId="3" borderId="3" xfId="0" applyFill="1" applyBorder="1"/>
    <xf numFmtId="2" fontId="0" fillId="0" borderId="3" xfId="0" applyNumberFormat="1" applyBorder="1"/>
    <xf numFmtId="0" fontId="0" fillId="3" borderId="3" xfId="0" applyFill="1" applyBorder="1" applyAlignment="1">
      <alignment horizontal="left" vertical="top"/>
    </xf>
    <xf numFmtId="0" fontId="0" fillId="0" borderId="3" xfId="0" applyBorder="1"/>
    <xf numFmtId="0" fontId="0" fillId="0" borderId="0" xfId="0" applyAlignment="1">
      <alignment horizontal="center"/>
    </xf>
    <xf numFmtId="0" fontId="0" fillId="0" borderId="8" xfId="0" applyBorder="1"/>
    <xf numFmtId="0" fontId="0" fillId="0" borderId="10" xfId="0" applyBorder="1"/>
    <xf numFmtId="0" fontId="0" fillId="3" borderId="0" xfId="0" applyFill="1" applyAlignment="1">
      <alignment horizontal="left" vertical="top" wrapText="1"/>
    </xf>
    <xf numFmtId="0" fontId="0" fillId="3" borderId="8" xfId="0" applyFill="1" applyBorder="1" applyAlignment="1">
      <alignment horizontal="left" vertical="top" wrapText="1"/>
    </xf>
    <xf numFmtId="0" fontId="0" fillId="3" borderId="11" xfId="0" applyFill="1" applyBorder="1" applyAlignment="1">
      <alignment horizontal="left" vertical="top" wrapText="1"/>
    </xf>
    <xf numFmtId="0" fontId="0" fillId="3" borderId="4" xfId="0" applyFill="1" applyBorder="1" applyAlignment="1">
      <alignment horizontal="left" vertical="top" wrapText="1"/>
    </xf>
    <xf numFmtId="3" fontId="0" fillId="4" borderId="9" xfId="0" applyNumberFormat="1" applyFill="1" applyBorder="1" applyAlignment="1">
      <alignment horizontal="right" vertical="top"/>
    </xf>
    <xf numFmtId="3" fontId="4" fillId="0" borderId="0" xfId="0" applyNumberFormat="1" applyFont="1" applyAlignment="1">
      <alignment horizontal="center" vertical="top"/>
    </xf>
    <xf numFmtId="3" fontId="2" fillId="0" borderId="0" xfId="0" applyNumberFormat="1" applyFont="1" applyAlignment="1">
      <alignment horizontal="left" vertical="top"/>
    </xf>
    <xf numFmtId="0" fontId="13" fillId="0" borderId="0" xfId="0" applyFont="1" applyAlignment="1">
      <alignment horizontal="left" vertical="top"/>
    </xf>
    <xf numFmtId="3" fontId="13" fillId="0" borderId="0" xfId="0" applyNumberFormat="1" applyFont="1"/>
    <xf numFmtId="3" fontId="14" fillId="5" borderId="5" xfId="0" applyNumberFormat="1" applyFont="1" applyFill="1" applyBorder="1" applyAlignment="1">
      <alignment horizontal="center" vertical="top" wrapText="1"/>
    </xf>
    <xf numFmtId="3" fontId="2" fillId="0" borderId="0" xfId="0" applyNumberFormat="1" applyFont="1"/>
    <xf numFmtId="3" fontId="14" fillId="2" borderId="0" xfId="0" applyNumberFormat="1" applyFont="1" applyFill="1" applyAlignment="1">
      <alignment horizontal="left" vertical="top" wrapText="1"/>
    </xf>
    <xf numFmtId="0" fontId="0" fillId="0" borderId="6" xfId="0" applyBorder="1" applyAlignment="1">
      <alignment horizontal="left" vertical="top"/>
    </xf>
    <xf numFmtId="3" fontId="0" fillId="0" borderId="6" xfId="0" applyNumberFormat="1" applyBorder="1" applyAlignment="1">
      <alignment horizontal="right" vertical="top"/>
    </xf>
    <xf numFmtId="3" fontId="0" fillId="0" borderId="6" xfId="0" applyNumberFormat="1" applyBorder="1"/>
    <xf numFmtId="3" fontId="0" fillId="3" borderId="6" xfId="0" applyNumberFormat="1" applyFill="1" applyBorder="1"/>
    <xf numFmtId="9" fontId="3" fillId="0" borderId="0" xfId="41" applyFont="1"/>
    <xf numFmtId="9" fontId="3" fillId="0" borderId="0" xfId="41" applyFont="1" applyAlignment="1">
      <alignment horizontal="left" vertical="top"/>
    </xf>
    <xf numFmtId="9" fontId="0" fillId="0" borderId="0" xfId="41" applyFont="1"/>
    <xf numFmtId="3" fontId="14" fillId="6" borderId="0" xfId="0" applyNumberFormat="1" applyFont="1" applyFill="1" applyAlignment="1">
      <alignment horizontal="right" vertical="top" wrapText="1"/>
    </xf>
    <xf numFmtId="0" fontId="8" fillId="0" borderId="2" xfId="0" applyFont="1" applyBorder="1"/>
    <xf numFmtId="0" fontId="8" fillId="0" borderId="2" xfId="0" applyFont="1" applyBorder="1" applyAlignment="1">
      <alignment wrapText="1"/>
    </xf>
    <xf numFmtId="0" fontId="8" fillId="0" borderId="12" xfId="0" applyFont="1" applyBorder="1"/>
    <xf numFmtId="0" fontId="8" fillId="0" borderId="12" xfId="0" applyFont="1" applyBorder="1" applyAlignment="1">
      <alignment wrapText="1"/>
    </xf>
    <xf numFmtId="3" fontId="7" fillId="7" borderId="0" xfId="0" applyNumberFormat="1" applyFont="1" applyFill="1" applyAlignment="1">
      <alignment wrapText="1"/>
    </xf>
    <xf numFmtId="3" fontId="8" fillId="7" borderId="0" xfId="0" applyNumberFormat="1" applyFont="1" applyFill="1" applyAlignment="1">
      <alignment vertical="top" wrapText="1"/>
    </xf>
    <xf numFmtId="0" fontId="10" fillId="7" borderId="0" xfId="0" applyFont="1" applyFill="1"/>
    <xf numFmtId="3" fontId="9" fillId="7" borderId="0" xfId="0" applyNumberFormat="1" applyFont="1" applyFill="1" applyAlignment="1">
      <alignment vertical="top" wrapText="1"/>
    </xf>
    <xf numFmtId="3" fontId="8" fillId="7" borderId="0" xfId="0" applyNumberFormat="1" applyFont="1" applyFill="1" applyAlignment="1">
      <alignment horizontal="left" vertical="top" wrapText="1"/>
    </xf>
    <xf numFmtId="0" fontId="8" fillId="7" borderId="0" xfId="0" applyFont="1" applyFill="1" applyAlignment="1">
      <alignment wrapText="1"/>
    </xf>
    <xf numFmtId="3" fontId="8" fillId="7" borderId="0" xfId="0" applyNumberFormat="1" applyFont="1" applyFill="1" applyAlignment="1">
      <alignment wrapText="1"/>
    </xf>
    <xf numFmtId="3" fontId="9" fillId="7" borderId="0" xfId="0" applyNumberFormat="1" applyFont="1" applyFill="1" applyAlignment="1">
      <alignment horizontal="left" vertical="top" wrapText="1"/>
    </xf>
    <xf numFmtId="0" fontId="8" fillId="7" borderId="0" xfId="0" applyFont="1" applyFill="1"/>
    <xf numFmtId="0" fontId="15" fillId="7" borderId="0" xfId="70" applyFont="1" applyFill="1" applyBorder="1"/>
    <xf numFmtId="0" fontId="8" fillId="0" borderId="0" xfId="0" applyFont="1"/>
    <xf numFmtId="0" fontId="8" fillId="0" borderId="13" xfId="0" applyFont="1" applyBorder="1"/>
    <xf numFmtId="0" fontId="9" fillId="7" borderId="0" xfId="0" applyFont="1" applyFill="1" applyAlignment="1">
      <alignment vertical="top" wrapText="1"/>
    </xf>
    <xf numFmtId="0" fontId="8" fillId="7" borderId="0" xfId="0" applyFont="1" applyFill="1" applyAlignment="1">
      <alignment horizontal="left" vertical="top" wrapText="1"/>
    </xf>
    <xf numFmtId="0" fontId="8" fillId="0" borderId="12" xfId="0" applyFont="1" applyBorder="1" applyAlignment="1">
      <alignment horizontal="left" vertical="top" wrapText="1"/>
    </xf>
    <xf numFmtId="0" fontId="8" fillId="0" borderId="2" xfId="0" applyFont="1" applyBorder="1" applyAlignment="1">
      <alignment horizontal="left" vertical="top" wrapText="1"/>
    </xf>
    <xf numFmtId="3" fontId="0" fillId="4" borderId="6" xfId="0" applyNumberFormat="1" applyFill="1" applyBorder="1"/>
    <xf numFmtId="3" fontId="0" fillId="0" borderId="0" xfId="0" applyNumberFormat="1" applyAlignment="1">
      <alignment horizontal="right"/>
    </xf>
    <xf numFmtId="9" fontId="0" fillId="0" borderId="6" xfId="41" applyFont="1" applyBorder="1"/>
    <xf numFmtId="9" fontId="0" fillId="0" borderId="0" xfId="41" applyFont="1" applyBorder="1"/>
    <xf numFmtId="9" fontId="0" fillId="3" borderId="6" xfId="41" applyFont="1" applyFill="1" applyBorder="1"/>
    <xf numFmtId="3" fontId="16" fillId="8" borderId="6" xfId="71" applyNumberFormat="1" applyBorder="1" applyAlignment="1">
      <alignment horizontal="left" vertical="top"/>
    </xf>
    <xf numFmtId="3" fontId="16" fillId="8" borderId="6" xfId="71" applyNumberFormat="1" applyBorder="1" applyAlignment="1">
      <alignment horizontal="right" vertical="top"/>
    </xf>
    <xf numFmtId="3" fontId="0" fillId="0" borderId="0" xfId="0" applyNumberFormat="1" applyAlignment="1">
      <alignment horizontal="right" vertical="top"/>
    </xf>
    <xf numFmtId="9" fontId="16" fillId="8" borderId="6" xfId="41" applyFont="1" applyFill="1" applyBorder="1" applyAlignment="1">
      <alignment horizontal="right" vertical="top"/>
    </xf>
    <xf numFmtId="0" fontId="0" fillId="0" borderId="0" xfId="0" applyAlignment="1">
      <alignment horizontal="left"/>
    </xf>
    <xf numFmtId="3" fontId="5" fillId="3" borderId="0" xfId="0" applyNumberFormat="1" applyFont="1" applyFill="1" applyAlignment="1">
      <alignment horizontal="left" vertical="top" wrapText="1"/>
    </xf>
    <xf numFmtId="3" fontId="3" fillId="3" borderId="0" xfId="0" applyNumberFormat="1" applyFont="1" applyFill="1"/>
    <xf numFmtId="3" fontId="5" fillId="3" borderId="0" xfId="0" applyNumberFormat="1" applyFont="1" applyFill="1"/>
    <xf numFmtId="3" fontId="5" fillId="5" borderId="0" xfId="0" applyNumberFormat="1" applyFont="1" applyFill="1" applyAlignment="1">
      <alignment horizontal="center" vertical="top" wrapText="1"/>
    </xf>
    <xf numFmtId="3" fontId="5" fillId="5" borderId="0" xfId="0" applyNumberFormat="1" applyFont="1" applyFill="1" applyAlignment="1">
      <alignment vertical="top"/>
    </xf>
    <xf numFmtId="4" fontId="0" fillId="0" borderId="0" xfId="0" applyNumberFormat="1"/>
    <xf numFmtId="3" fontId="3" fillId="0" borderId="0" xfId="0" applyNumberFormat="1" applyFont="1" applyAlignment="1">
      <alignment horizontal="right"/>
    </xf>
    <xf numFmtId="3" fontId="4" fillId="5" borderId="15" xfId="0" applyNumberFormat="1" applyFont="1" applyFill="1" applyBorder="1" applyAlignment="1">
      <alignment vertical="top"/>
    </xf>
    <xf numFmtId="3" fontId="5" fillId="5" borderId="16" xfId="0" applyNumberFormat="1" applyFont="1" applyFill="1" applyBorder="1" applyAlignment="1">
      <alignment horizontal="center" vertical="top" wrapText="1"/>
    </xf>
    <xf numFmtId="3" fontId="3" fillId="0" borderId="16" xfId="0" applyNumberFormat="1" applyFont="1" applyBorder="1"/>
    <xf numFmtId="3" fontId="4" fillId="5" borderId="17" xfId="0" applyNumberFormat="1" applyFont="1" applyFill="1" applyBorder="1" applyAlignment="1">
      <alignment vertical="top"/>
    </xf>
    <xf numFmtId="3" fontId="4" fillId="5" borderId="18" xfId="0" applyNumberFormat="1" applyFont="1" applyFill="1" applyBorder="1" applyAlignment="1">
      <alignment vertical="top"/>
    </xf>
    <xf numFmtId="3" fontId="5" fillId="5" borderId="19" xfId="0" applyNumberFormat="1" applyFont="1" applyFill="1" applyBorder="1" applyAlignment="1">
      <alignment horizontal="center" vertical="top" wrapText="1"/>
    </xf>
    <xf numFmtId="3" fontId="3" fillId="0" borderId="8" xfId="0" applyNumberFormat="1" applyFont="1" applyBorder="1"/>
    <xf numFmtId="3" fontId="3" fillId="0" borderId="19" xfId="0" applyNumberFormat="1" applyFont="1" applyBorder="1"/>
    <xf numFmtId="3" fontId="3" fillId="4" borderId="14" xfId="0" applyNumberFormat="1" applyFont="1" applyFill="1" applyBorder="1" applyAlignment="1">
      <alignment horizontal="right" vertical="top"/>
    </xf>
    <xf numFmtId="3" fontId="3" fillId="4" borderId="20" xfId="0" applyNumberFormat="1" applyFont="1" applyFill="1" applyBorder="1" applyAlignment="1">
      <alignment horizontal="right" vertical="top"/>
    </xf>
    <xf numFmtId="3" fontId="6" fillId="0" borderId="0" xfId="0" applyNumberFormat="1" applyFont="1"/>
    <xf numFmtId="3" fontId="5" fillId="0" borderId="16" xfId="0" applyNumberFormat="1" applyFont="1" applyBorder="1"/>
    <xf numFmtId="3" fontId="0" fillId="4" borderId="0" xfId="0" applyNumberFormat="1" applyFill="1"/>
    <xf numFmtId="3" fontId="0" fillId="0" borderId="0" xfId="0" applyNumberFormat="1" applyAlignment="1">
      <alignment horizontal="left" vertical="top"/>
    </xf>
    <xf numFmtId="3" fontId="16" fillId="0" borderId="0" xfId="71" applyNumberFormat="1" applyFill="1" applyBorder="1" applyAlignment="1">
      <alignment horizontal="left" vertical="top"/>
    </xf>
    <xf numFmtId="3" fontId="16" fillId="0" borderId="0" xfId="71" applyNumberFormat="1" applyFill="1" applyBorder="1" applyAlignment="1">
      <alignment horizontal="right" vertical="top"/>
    </xf>
    <xf numFmtId="9" fontId="16" fillId="0" borderId="0" xfId="41" applyFont="1" applyFill="1" applyBorder="1" applyAlignment="1">
      <alignment horizontal="right" vertical="top"/>
    </xf>
    <xf numFmtId="9" fontId="0" fillId="4" borderId="6" xfId="41" applyFont="1" applyFill="1" applyBorder="1" applyAlignment="1">
      <alignment horizontal="right" vertical="top"/>
    </xf>
    <xf numFmtId="3" fontId="14" fillId="5" borderId="0" xfId="0" applyNumberFormat="1" applyFont="1" applyFill="1" applyAlignment="1">
      <alignment horizontal="left" vertical="top"/>
    </xf>
    <xf numFmtId="3" fontId="14" fillId="5" borderId="0" xfId="0" applyNumberFormat="1" applyFont="1" applyFill="1" applyAlignment="1">
      <alignment horizontal="right" vertical="top" wrapText="1"/>
    </xf>
    <xf numFmtId="3" fontId="14" fillId="5" borderId="1" xfId="0" applyNumberFormat="1" applyFont="1" applyFill="1" applyBorder="1" applyAlignment="1">
      <alignment horizontal="center" vertical="top"/>
    </xf>
    <xf numFmtId="9" fontId="0" fillId="0" borderId="3" xfId="41" applyFont="1" applyBorder="1"/>
    <xf numFmtId="0" fontId="13" fillId="0" borderId="0" xfId="0" applyFont="1" applyAlignment="1">
      <alignment horizontal="left"/>
    </xf>
    <xf numFmtId="3" fontId="14" fillId="5" borderId="1" xfId="0" applyNumberFormat="1" applyFont="1" applyFill="1" applyBorder="1" applyAlignment="1">
      <alignment horizontal="center" vertical="top" wrapText="1"/>
    </xf>
    <xf numFmtId="0" fontId="0" fillId="0" borderId="0" xfId="0" applyAlignment="1">
      <alignment horizontal="right"/>
    </xf>
    <xf numFmtId="3" fontId="13" fillId="0" borderId="0" xfId="0" applyNumberFormat="1" applyFont="1" applyAlignment="1">
      <alignment horizontal="left" vertical="top"/>
    </xf>
    <xf numFmtId="9" fontId="0" fillId="0" borderId="0" xfId="41" applyFont="1" applyFill="1" applyBorder="1" applyAlignment="1">
      <alignment horizontal="right" vertical="top"/>
    </xf>
    <xf numFmtId="3" fontId="0" fillId="0" borderId="3" xfId="0" applyNumberFormat="1" applyBorder="1" applyAlignment="1">
      <alignment horizontal="left" vertical="top"/>
    </xf>
    <xf numFmtId="9" fontId="0" fillId="0" borderId="3" xfId="41" applyFont="1" applyFill="1" applyBorder="1" applyAlignment="1">
      <alignment horizontal="right" vertical="top"/>
    </xf>
    <xf numFmtId="164" fontId="0" fillId="4" borderId="6" xfId="0" applyNumberFormat="1" applyFill="1" applyBorder="1" applyAlignment="1">
      <alignment horizontal="right" vertical="top"/>
    </xf>
    <xf numFmtId="3" fontId="14" fillId="5" borderId="1" xfId="0" applyNumberFormat="1" applyFont="1" applyFill="1" applyBorder="1" applyAlignment="1">
      <alignment horizontal="left" vertical="top" wrapText="1"/>
    </xf>
    <xf numFmtId="4" fontId="0" fillId="4" borderId="6" xfId="0" applyNumberFormat="1" applyFill="1" applyBorder="1" applyAlignment="1">
      <alignment horizontal="right" vertical="top"/>
    </xf>
    <xf numFmtId="3" fontId="14" fillId="5" borderId="1" xfId="0" applyNumberFormat="1" applyFont="1" applyFill="1" applyBorder="1" applyAlignment="1">
      <alignment horizontal="right" vertical="top" wrapText="1"/>
    </xf>
    <xf numFmtId="3" fontId="4" fillId="5" borderId="21" xfId="0" applyNumberFormat="1" applyFont="1" applyFill="1" applyBorder="1" applyAlignment="1">
      <alignment vertical="top"/>
    </xf>
    <xf numFmtId="3" fontId="4" fillId="5" borderId="5" xfId="0" applyNumberFormat="1" applyFont="1" applyFill="1" applyBorder="1" applyAlignment="1">
      <alignment vertical="top"/>
    </xf>
    <xf numFmtId="3" fontId="4" fillId="5" borderId="22" xfId="0" applyNumberFormat="1" applyFont="1" applyFill="1" applyBorder="1" applyAlignment="1">
      <alignment vertical="top"/>
    </xf>
    <xf numFmtId="3" fontId="3" fillId="4" borderId="9" xfId="0" applyNumberFormat="1" applyFont="1" applyFill="1" applyBorder="1" applyAlignment="1">
      <alignment horizontal="right"/>
    </xf>
    <xf numFmtId="3" fontId="3" fillId="4" borderId="9" xfId="0" applyNumberFormat="1" applyFont="1" applyFill="1" applyBorder="1"/>
    <xf numFmtId="3" fontId="3" fillId="4" borderId="5" xfId="0" applyNumberFormat="1" applyFont="1" applyFill="1" applyBorder="1"/>
    <xf numFmtId="3" fontId="17" fillId="7" borderId="0" xfId="0" applyNumberFormat="1" applyFont="1" applyFill="1"/>
    <xf numFmtId="3" fontId="18" fillId="7" borderId="0" xfId="0" applyNumberFormat="1" applyFont="1" applyFill="1" applyAlignment="1">
      <alignment horizontal="left" vertical="top" wrapText="1"/>
    </xf>
    <xf numFmtId="9" fontId="0" fillId="0" borderId="0" xfId="41" applyFont="1" applyFill="1" applyBorder="1"/>
    <xf numFmtId="0" fontId="0" fillId="4" borderId="6" xfId="0" applyFill="1" applyBorder="1"/>
    <xf numFmtId="3" fontId="14" fillId="4" borderId="6" xfId="0" applyNumberFormat="1" applyFont="1" applyFill="1" applyBorder="1" applyAlignment="1">
      <alignment horizontal="right" vertical="top" wrapText="1"/>
    </xf>
    <xf numFmtId="4" fontId="14" fillId="4" borderId="6" xfId="0" applyNumberFormat="1" applyFont="1" applyFill="1" applyBorder="1" applyAlignment="1">
      <alignment horizontal="right" vertical="top" wrapText="1"/>
    </xf>
    <xf numFmtId="3" fontId="4" fillId="0" borderId="0" xfId="0" applyNumberFormat="1" applyFont="1" applyAlignment="1">
      <alignment vertical="top"/>
    </xf>
    <xf numFmtId="9" fontId="0" fillId="0" borderId="0" xfId="41" applyFont="1" applyFill="1" applyBorder="1" applyAlignment="1">
      <alignment horizontal="right"/>
    </xf>
    <xf numFmtId="9" fontId="0" fillId="0" borderId="0" xfId="41" quotePrefix="1" applyFont="1" applyAlignment="1">
      <alignment horizontal="center"/>
    </xf>
    <xf numFmtId="3" fontId="14" fillId="0" borderId="0" xfId="0" applyNumberFormat="1" applyFont="1"/>
    <xf numFmtId="3" fontId="14" fillId="0" borderId="0" xfId="0" applyNumberFormat="1" applyFont="1" applyAlignment="1">
      <alignment horizontal="center" vertical="top" wrapText="1"/>
    </xf>
    <xf numFmtId="9" fontId="14" fillId="0" borderId="0" xfId="41" applyFont="1" applyFill="1" applyBorder="1" applyAlignment="1">
      <alignment horizontal="right" vertical="top" wrapText="1"/>
    </xf>
    <xf numFmtId="3" fontId="5" fillId="0" borderId="0" xfId="0" applyNumberFormat="1" applyFont="1" applyAlignment="1">
      <alignment horizontal="left" vertical="top"/>
    </xf>
    <xf numFmtId="1" fontId="0" fillId="0" borderId="0" xfId="41" applyNumberFormat="1" applyFont="1"/>
    <xf numFmtId="0" fontId="3" fillId="4" borderId="8" xfId="0" applyFont="1" applyFill="1" applyBorder="1" applyAlignment="1">
      <alignment vertical="top" wrapText="1"/>
    </xf>
    <xf numFmtId="3" fontId="3" fillId="4" borderId="0" xfId="0" applyNumberFormat="1" applyFont="1" applyFill="1" applyAlignment="1">
      <alignment vertical="top"/>
    </xf>
    <xf numFmtId="3" fontId="3" fillId="4" borderId="19" xfId="0" applyNumberFormat="1" applyFont="1" applyFill="1" applyBorder="1" applyAlignment="1">
      <alignment vertical="top"/>
    </xf>
    <xf numFmtId="9" fontId="3" fillId="4" borderId="6" xfId="41" applyFont="1" applyFill="1" applyBorder="1" applyAlignment="1">
      <alignment horizontal="right" vertical="top"/>
    </xf>
    <xf numFmtId="9" fontId="0" fillId="3" borderId="0" xfId="41" applyFont="1" applyFill="1" applyBorder="1"/>
  </cellXfs>
  <cellStyles count="72">
    <cellStyle name="Hyperlink" xfId="70" builtinId="8"/>
    <cellStyle name="Neutral" xfId="71" builtinId="28"/>
    <cellStyle name="Normal" xfId="0" builtinId="0"/>
    <cellStyle name="Percent" xfId="41" builtinId="5"/>
    <cellStyle name="style1718637162134" xfId="6" xr:uid="{3F4A80F6-A957-4C97-AE6C-6CE0E3E44788}"/>
    <cellStyle name="style1718637162166" xfId="3" xr:uid="{64275FFE-A9A0-4D71-BDB3-1AC68D97B844}"/>
    <cellStyle name="style1718637162220" xfId="1" xr:uid="{8C923AAF-39E3-4C29-B4C1-08670621AB4A}"/>
    <cellStyle name="style1718637162253" xfId="4" xr:uid="{D413E1D9-AF67-448C-91A4-474D2A198E34}"/>
    <cellStyle name="style1718637162311" xfId="8" xr:uid="{51E1EB18-B21A-4690-9C37-88332EA84D52}"/>
    <cellStyle name="style1718637162336" xfId="7" xr:uid="{2A7F2D71-8499-4A9F-B1AB-551826830559}"/>
    <cellStyle name="style1718637162586" xfId="2" xr:uid="{935D938F-B28C-4EE0-8B4E-13D6D8AD4ABF}"/>
    <cellStyle name="style1718637162603" xfId="5" xr:uid="{A36E8363-8C17-44B2-8875-461509E49869}"/>
    <cellStyle name="style1718637162636" xfId="9" xr:uid="{7F0FAD93-4DC3-4E93-BFA3-CEFB67AA6D23}"/>
    <cellStyle name="style1718637162744" xfId="10" xr:uid="{F9478C3D-4AB4-4BD0-B346-190A42F3A0E2}"/>
    <cellStyle name="style1718982179845" xfId="38" xr:uid="{7E83A8BD-2668-42A9-AD86-F9134CF7F272}"/>
    <cellStyle name="style1718982179890" xfId="39" xr:uid="{28147A5E-948C-4CFD-9C44-74840F313FBC}"/>
    <cellStyle name="style1718982179932" xfId="40" xr:uid="{85B4CA28-126E-498B-B6C3-12D3700043D6}"/>
    <cellStyle name="style1718982179970" xfId="11" xr:uid="{5269CAC0-5E11-4E5C-B141-32F9718C5761}"/>
    <cellStyle name="style1718982180019" xfId="14" xr:uid="{D865D4E7-B786-4ED7-82AE-1A66E32D4E68}"/>
    <cellStyle name="style1718982180059" xfId="17" xr:uid="{BF1AF6E8-D93D-44E2-B6DD-3B7A25A1E677}"/>
    <cellStyle name="style1718982180099" xfId="12" xr:uid="{C6B0DEBE-1A5A-493D-8072-623C0B855AF5}"/>
    <cellStyle name="style1718982180138" xfId="15" xr:uid="{B1467DEF-8894-4651-AE3C-B70697609BF5}"/>
    <cellStyle name="style1718982180183" xfId="18" xr:uid="{9B98AB8B-AF05-44F9-824A-4FD1230493F0}"/>
    <cellStyle name="style1718982180229" xfId="20" xr:uid="{88300559-AEE5-4AAE-8F0B-F2516FCB4EBA}"/>
    <cellStyle name="style1718982180285" xfId="22" xr:uid="{5393E9ED-B0B7-4262-962E-2E289A345161}"/>
    <cellStyle name="style1718982180333" xfId="23" xr:uid="{7916C4A8-F532-4937-973B-790868BC4E5E}"/>
    <cellStyle name="style1718982180623" xfId="13" xr:uid="{5595F348-05A8-4A48-8B0D-31C89522145E}"/>
    <cellStyle name="style1718982180653" xfId="16" xr:uid="{94D25FCD-0461-40CB-97DC-0D973E2BAE58}"/>
    <cellStyle name="style1718982180682" xfId="19" xr:uid="{84FBBA5F-1862-4B63-A653-88007D04358B}"/>
    <cellStyle name="style1718982180727" xfId="21" xr:uid="{BA9FE7BC-EF32-4301-8F4C-E3EF9B4BCDAF}"/>
    <cellStyle name="style1718982180856" xfId="24" xr:uid="{D7B8707B-72EC-46F4-ADCF-F31742391194}"/>
    <cellStyle name="style1718982180905" xfId="25" xr:uid="{21ED0701-49F2-4636-BFA3-9F1E7C5EB5D6}"/>
    <cellStyle name="style1718982180980" xfId="26" xr:uid="{8DCAB19F-DD86-4433-A373-F9A289A0E0D5}"/>
    <cellStyle name="style1718982181014" xfId="27" xr:uid="{AA25B9DB-D8BF-4982-85EF-0921AA982A74}"/>
    <cellStyle name="style1718982181041" xfId="28" xr:uid="{02351401-3351-4954-9442-E42E6D2D42C2}"/>
    <cellStyle name="style1718982181128" xfId="29" xr:uid="{06ABE813-08C8-4936-948C-64442720465E}"/>
    <cellStyle name="style1718982181160" xfId="31" xr:uid="{BBECCF01-CDC3-48DB-868A-434A585ED68E}"/>
    <cellStyle name="style1718982181198" xfId="33" xr:uid="{542335F6-7D0C-404D-B304-D076C5499DF5}"/>
    <cellStyle name="style1718982181239" xfId="37" xr:uid="{84C0EAA0-AFCE-4CF3-9B05-46BA483D5980}"/>
    <cellStyle name="style1718982181285" xfId="35" xr:uid="{A80035D8-CBAC-413D-A96A-F321006D184D}"/>
    <cellStyle name="style1718982181323" xfId="36" xr:uid="{139F4C04-4329-4492-9C5E-9F80A7DA462B}"/>
    <cellStyle name="style1718982181369" xfId="30" xr:uid="{93CE307D-4181-44B2-BA77-2F8C8AF901ED}"/>
    <cellStyle name="style1718982181395" xfId="32" xr:uid="{7B202F0B-03C8-4C35-BF6D-F8B5AFC38299}"/>
    <cellStyle name="style1718982181426" xfId="34" xr:uid="{010C20B6-9676-408A-B78A-D937469106B4}"/>
    <cellStyle name="style1719408660058" xfId="58" xr:uid="{7A63B03A-B350-44AA-9442-BFD87C98CE1C}"/>
    <cellStyle name="style1719408660101" xfId="48" xr:uid="{6DAD7DD6-8455-48ED-8087-7EB7C3827F76}"/>
    <cellStyle name="style1719408660141" xfId="51" xr:uid="{A41A1ABA-11E0-4230-B0C2-7E22AEEC5B28}"/>
    <cellStyle name="style1719408660174" xfId="59" xr:uid="{F4C3DA0B-48FE-472C-8654-E95CDF1BC06A}"/>
    <cellStyle name="style1719408660213" xfId="49" xr:uid="{9A019893-47D7-4F3A-8801-C15F8FF2FEB2}"/>
    <cellStyle name="style1719408660245" xfId="52" xr:uid="{BB0AACFA-7DC7-4F62-8049-C2962C6BE1A1}"/>
    <cellStyle name="style1719408660277" xfId="60" xr:uid="{EEED0E82-A537-4706-8D26-5B91DD2501FD}"/>
    <cellStyle name="style1719408660324" xfId="50" xr:uid="{ACEB9934-355E-4FE5-A54B-CB82A43C44E5}"/>
    <cellStyle name="style1719408660357" xfId="53" xr:uid="{459B6C76-298E-4ACB-8993-74DD8FEFAAB0}"/>
    <cellStyle name="style1719408660612" xfId="56" xr:uid="{94A551D1-9BDE-43F2-A092-BE7A07BC4037}"/>
    <cellStyle name="style1719408660644" xfId="57" xr:uid="{526FCAFC-CDF1-434D-A1D4-5F1BA25365B0}"/>
    <cellStyle name="style1719408660694" xfId="62" xr:uid="{A6F25B5B-3834-4E0E-BB27-4229ADFCCAEE}"/>
    <cellStyle name="style1719408660725" xfId="42" xr:uid="{C3DDF60B-27F4-415C-95DE-9F08CF073F4D}"/>
    <cellStyle name="style1719408660741" xfId="45" xr:uid="{A5E1A62D-1851-48C3-9FB3-83D6C46C8247}"/>
    <cellStyle name="style1719408660775" xfId="63" xr:uid="{645660FD-08BE-4BA1-8897-76126C78373C}"/>
    <cellStyle name="style1719408660791" xfId="43" xr:uid="{68B95B85-DA41-4453-9E22-1A8A43479E88}"/>
    <cellStyle name="style1719408660824" xfId="46" xr:uid="{E0BF79AE-8270-4E4A-B2A2-496D6B93F1EE}"/>
    <cellStyle name="style1719408660868" xfId="64" xr:uid="{B14499DC-CF69-4B9A-95A1-BAF2057A5DB0}"/>
    <cellStyle name="style1719408660891" xfId="44" xr:uid="{64F99E85-8F1A-4074-BCC1-748776F299B6}"/>
    <cellStyle name="style1719408660924" xfId="47" xr:uid="{01259012-6CF1-4560-A471-51575208F1ED}"/>
    <cellStyle name="style1719408661175" xfId="61" xr:uid="{91B77DD8-1727-4BDA-975F-73889919AA2F}"/>
    <cellStyle name="style1719408661208" xfId="54" xr:uid="{BBAFF691-76F6-4726-81CD-88276090C2FC}"/>
    <cellStyle name="style1719408661284" xfId="55" xr:uid="{F903C4A6-4359-49D7-84C2-2F0F4E1E3AC5}"/>
    <cellStyle name="style1719408661924" xfId="65" xr:uid="{530F29AB-9362-491B-80E0-EFD563E05DF2}"/>
    <cellStyle name="style1719408661941" xfId="67" xr:uid="{488A746B-F776-4757-8241-B98EDA516DEE}"/>
    <cellStyle name="style1719408661958" xfId="66" xr:uid="{33553FC0-6765-42FB-8C45-84E76D4B5019}"/>
    <cellStyle name="style1719408661987" xfId="68" xr:uid="{0A283681-B6FC-46D8-B02F-90A0820DE4AC}"/>
    <cellStyle name="style1719408662074" xfId="69" xr:uid="{C5A7F2F6-9F67-4680-B117-7EF0FADA2A8C}"/>
  </cellStyles>
  <dxfs count="45">
    <dxf>
      <border>
        <left style="thin">
          <color theme="4"/>
        </left>
      </border>
    </dxf>
    <dxf>
      <border>
        <left style="thin">
          <color theme="4"/>
        </left>
      </border>
    </dxf>
    <dxf>
      <border>
        <top style="thin">
          <color theme="4"/>
        </top>
      </border>
    </dxf>
    <dxf>
      <border>
        <top style="thin">
          <color theme="4"/>
        </top>
      </border>
    </dxf>
    <dxf>
      <font>
        <b/>
        <color theme="1"/>
      </font>
      <fill>
        <patternFill>
          <bgColor theme="4" tint="0.79998168889431442"/>
        </patternFill>
      </fill>
      <border>
        <left style="thin">
          <color auto="1"/>
        </left>
      </border>
    </dxf>
    <dxf>
      <font>
        <b val="0"/>
        <i val="0"/>
        <color theme="1"/>
      </font>
      <fill>
        <patternFill>
          <bgColor theme="4" tint="0.79998168889431442"/>
        </patternFill>
      </fill>
      <border>
        <right style="thin">
          <color auto="1"/>
        </right>
        <top style="thin">
          <color auto="1"/>
        </top>
        <bottom style="thin">
          <color auto="1"/>
        </bottom>
        <horizontal style="thin">
          <color auto="1"/>
        </horizontal>
      </border>
    </dxf>
    <dxf>
      <font>
        <b/>
        <color theme="1"/>
      </font>
      <fill>
        <patternFill>
          <bgColor theme="4" tint="0.59996337778862885"/>
        </patternFill>
      </fill>
      <border>
        <top style="double">
          <color theme="4"/>
        </top>
      </border>
    </dxf>
    <dxf>
      <font>
        <b/>
        <i val="0"/>
        <color auto="1"/>
      </font>
      <fill>
        <patternFill patternType="solid">
          <fgColor theme="4"/>
          <bgColor theme="4" tint="0.59996337778862885"/>
        </patternFill>
      </fill>
    </dxf>
    <dxf>
      <font>
        <b val="0"/>
        <i val="0"/>
        <color theme="1"/>
      </font>
      <border>
        <left style="thin">
          <color theme="4"/>
        </left>
        <right style="thin">
          <color theme="4"/>
        </right>
        <top style="thin">
          <color theme="4"/>
        </top>
        <bottom style="thin">
          <color theme="4"/>
        </bottom>
      </border>
    </dxf>
    <dxf>
      <border>
        <left style="thin">
          <color theme="4"/>
        </left>
      </border>
    </dxf>
    <dxf>
      <border>
        <left style="thin">
          <color theme="4"/>
        </left>
      </border>
    </dxf>
    <dxf>
      <border>
        <top style="thin">
          <color theme="4"/>
        </top>
      </border>
    </dxf>
    <dxf>
      <border>
        <top style="thin">
          <color theme="4"/>
        </top>
      </border>
    </dxf>
    <dxf>
      <font>
        <b/>
        <color theme="1"/>
      </font>
      <fill>
        <patternFill patternType="solid">
          <bgColor theme="6" tint="0.79998168889431442"/>
        </patternFill>
      </fill>
      <border>
        <left style="thin">
          <color auto="1"/>
        </left>
      </border>
    </dxf>
    <dxf>
      <font>
        <b val="0"/>
        <i val="0"/>
        <color theme="1"/>
      </font>
      <fill>
        <patternFill>
          <bgColor theme="6" tint="0.79998168889431442"/>
        </patternFill>
      </fill>
      <border>
        <right style="thin">
          <color auto="1"/>
        </right>
        <top style="thin">
          <color auto="1"/>
        </top>
        <bottom style="thin">
          <color auto="1"/>
        </bottom>
        <horizontal style="thin">
          <color auto="1"/>
        </horizontal>
      </border>
    </dxf>
    <dxf>
      <font>
        <b/>
        <color theme="1"/>
      </font>
      <fill>
        <patternFill>
          <bgColor theme="6" tint="0.59996337778862885"/>
        </patternFill>
      </fill>
      <border>
        <top style="double">
          <color theme="4"/>
        </top>
      </border>
    </dxf>
    <dxf>
      <font>
        <b/>
        <i val="0"/>
        <color auto="1"/>
      </font>
      <fill>
        <patternFill patternType="solid">
          <fgColor theme="4"/>
          <bgColor theme="6" tint="0.59996337778862885"/>
        </patternFill>
      </fill>
    </dxf>
    <dxf>
      <font>
        <b val="0"/>
        <i val="0"/>
        <color theme="1"/>
      </font>
      <border>
        <left style="thin">
          <color theme="4"/>
        </left>
        <right style="thin">
          <color theme="4"/>
        </right>
        <top style="thin">
          <color theme="4"/>
        </top>
        <bottom style="thin">
          <color theme="4"/>
        </bottom>
      </border>
    </dxf>
    <dxf>
      <border>
        <left style="thin">
          <color theme="4"/>
        </left>
      </border>
    </dxf>
    <dxf>
      <border>
        <left style="thin">
          <color theme="4"/>
        </left>
      </border>
    </dxf>
    <dxf>
      <border>
        <top style="thin">
          <color theme="4"/>
        </top>
      </border>
    </dxf>
    <dxf>
      <border>
        <top style="thin">
          <color theme="4"/>
        </top>
      </border>
    </dxf>
    <dxf>
      <font>
        <b/>
        <color theme="1"/>
      </font>
      <fill>
        <patternFill>
          <bgColor theme="5" tint="0.79998168889431442"/>
        </patternFill>
      </fill>
      <border>
        <left style="thin">
          <color auto="1"/>
        </left>
      </border>
    </dxf>
    <dxf>
      <font>
        <b val="0"/>
        <i val="0"/>
        <color theme="1"/>
      </font>
      <fill>
        <patternFill>
          <bgColor theme="5" tint="0.79998168889431442"/>
        </patternFill>
      </fill>
      <border>
        <right style="thin">
          <color auto="1"/>
        </right>
        <top style="thin">
          <color auto="1"/>
        </top>
        <bottom style="thin">
          <color auto="1"/>
        </bottom>
        <horizontal style="thin">
          <color auto="1"/>
        </horizontal>
      </border>
    </dxf>
    <dxf>
      <font>
        <b/>
        <color theme="1"/>
      </font>
      <fill>
        <patternFill>
          <bgColor theme="5" tint="0.59996337778862885"/>
        </patternFill>
      </fill>
      <border>
        <top style="double">
          <color theme="4"/>
        </top>
      </border>
    </dxf>
    <dxf>
      <font>
        <b/>
        <i val="0"/>
        <color auto="1"/>
      </font>
      <fill>
        <patternFill patternType="solid">
          <fgColor theme="4"/>
          <bgColor theme="5" tint="0.59996337778862885"/>
        </patternFill>
      </fill>
    </dxf>
    <dxf>
      <font>
        <b val="0"/>
        <i val="0"/>
        <color theme="1"/>
      </font>
      <border>
        <left style="thin">
          <color theme="4"/>
        </left>
        <right style="thin">
          <color theme="4"/>
        </right>
        <top style="thin">
          <color theme="4"/>
        </top>
        <bottom style="thin">
          <color theme="4"/>
        </bottom>
      </border>
    </dxf>
    <dxf>
      <border>
        <left style="thin">
          <color theme="4"/>
        </left>
      </border>
    </dxf>
    <dxf>
      <border>
        <left style="thin">
          <color theme="4"/>
        </left>
      </border>
    </dxf>
    <dxf>
      <border>
        <top style="thin">
          <color theme="4"/>
        </top>
      </border>
    </dxf>
    <dxf>
      <border>
        <top style="thin">
          <color theme="4"/>
        </top>
      </border>
    </dxf>
    <dxf>
      <font>
        <b/>
        <color theme="1"/>
      </font>
      <fill>
        <patternFill>
          <bgColor rgb="FFD3CAEE"/>
        </patternFill>
      </fill>
      <border>
        <left style="thin">
          <color auto="1"/>
        </left>
      </border>
    </dxf>
    <dxf>
      <font>
        <b val="0"/>
        <i val="0"/>
        <color theme="1"/>
      </font>
      <fill>
        <patternFill>
          <bgColor rgb="FFE7E2F6"/>
        </patternFill>
      </fill>
      <border>
        <right style="thin">
          <color auto="1"/>
        </right>
        <top style="thin">
          <color auto="1"/>
        </top>
        <bottom style="thin">
          <color auto="1"/>
        </bottom>
        <horizontal style="thin">
          <color auto="1"/>
        </horizontal>
      </border>
    </dxf>
    <dxf>
      <font>
        <b/>
        <color theme="1"/>
      </font>
      <fill>
        <patternFill>
          <bgColor rgb="FFD3CAEE"/>
        </patternFill>
      </fill>
      <border>
        <top style="double">
          <color theme="4"/>
        </top>
      </border>
    </dxf>
    <dxf>
      <font>
        <b/>
        <i val="0"/>
        <color auto="1"/>
      </font>
      <fill>
        <patternFill patternType="solid">
          <fgColor theme="4"/>
          <bgColor rgb="FFD3CAEE"/>
        </patternFill>
      </fill>
    </dxf>
    <dxf>
      <font>
        <b val="0"/>
        <i val="0"/>
        <color theme="1"/>
      </font>
      <border>
        <left style="thin">
          <color theme="4"/>
        </left>
        <right style="thin">
          <color theme="4"/>
        </right>
        <top style="thin">
          <color theme="4"/>
        </top>
        <bottom style="thin">
          <color theme="4"/>
        </bottom>
      </border>
    </dxf>
    <dxf>
      <border>
        <left style="thin">
          <color theme="4"/>
        </left>
      </border>
    </dxf>
    <dxf>
      <border>
        <left style="thin">
          <color theme="4"/>
        </left>
      </border>
    </dxf>
    <dxf>
      <border>
        <top style="thin">
          <color theme="4"/>
        </top>
      </border>
    </dxf>
    <dxf>
      <border>
        <top style="thin">
          <color theme="4"/>
        </top>
      </border>
    </dxf>
    <dxf>
      <font>
        <b/>
        <color theme="1"/>
      </font>
      <fill>
        <patternFill>
          <bgColor theme="8" tint="0.79998168889431442"/>
        </patternFill>
      </fill>
      <border>
        <left style="thin">
          <color auto="1"/>
        </left>
      </border>
    </dxf>
    <dxf>
      <font>
        <b val="0"/>
        <i val="0"/>
        <color theme="1"/>
      </font>
      <fill>
        <patternFill>
          <bgColor theme="8" tint="0.79998168889431442"/>
        </patternFill>
      </fill>
      <border>
        <right style="thin">
          <color auto="1"/>
        </right>
        <top style="thin">
          <color auto="1"/>
        </top>
        <bottom style="thin">
          <color auto="1"/>
        </bottom>
        <horizontal style="thin">
          <color auto="1"/>
        </horizontal>
      </border>
    </dxf>
    <dxf>
      <font>
        <b/>
        <color theme="1"/>
      </font>
      <fill>
        <patternFill>
          <bgColor theme="8" tint="0.39994506668294322"/>
        </patternFill>
      </fill>
      <border>
        <top style="double">
          <color theme="4"/>
        </top>
      </border>
    </dxf>
    <dxf>
      <font>
        <b/>
        <i val="0"/>
        <color auto="1"/>
      </font>
      <fill>
        <patternFill patternType="solid">
          <fgColor theme="4"/>
          <bgColor theme="8" tint="0.39994506668294322"/>
        </patternFill>
      </fill>
    </dxf>
    <dxf>
      <font>
        <b val="0"/>
        <i val="0"/>
        <color theme="1"/>
      </font>
      <border>
        <left style="thin">
          <color theme="4"/>
        </left>
        <right style="thin">
          <color theme="4"/>
        </right>
        <top style="thin">
          <color theme="4"/>
        </top>
        <bottom style="thin">
          <color theme="4"/>
        </bottom>
      </border>
    </dxf>
  </dxfs>
  <tableStyles count="5" defaultTableStyle="Workforce Contrat" defaultPivotStyle="PivotStyleLight16">
    <tableStyle name="Skills" pivot="0" count="9" xr9:uid="{5C1B3A0C-05B0-4A84-89AB-005BD7EA9720}">
      <tableStyleElement type="wholeTable" dxfId="44"/>
      <tableStyleElement type="headerRow" dxfId="43"/>
      <tableStyleElement type="totalRow" dxfId="42"/>
      <tableStyleElement type="firstColumn" dxfId="41"/>
      <tableStyleElement type="lastColumn" dxfId="40"/>
      <tableStyleElement type="firstRowStripe" dxfId="39"/>
      <tableStyleElement type="secondRowStripe" dxfId="38"/>
      <tableStyleElement type="firstColumnStripe" dxfId="37"/>
      <tableStyleElement type="secondColumnStripe" dxfId="36"/>
    </tableStyle>
    <tableStyle name="Workforce" pivot="0" count="9" xr9:uid="{704E9AF6-1379-4787-9DAB-E1F829C26A1B}">
      <tableStyleElement type="wholeTable" dxfId="35"/>
      <tableStyleElement type="headerRow" dxfId="34"/>
      <tableStyleElement type="totalRow" dxfId="33"/>
      <tableStyleElement type="firstColumn" dxfId="32"/>
      <tableStyleElement type="lastColumn" dxfId="31"/>
      <tableStyleElement type="firstRowStripe" dxfId="30"/>
      <tableStyleElement type="secondRowStripe" dxfId="29"/>
      <tableStyleElement type="firstColumnStripe" dxfId="28"/>
      <tableStyleElement type="secondColumnStripe" dxfId="27"/>
    </tableStyle>
    <tableStyle name="Workforce all" pivot="0" count="9" xr9:uid="{CDC330F2-7B04-4269-8B78-4F3931CA6400}">
      <tableStyleElement type="wholeTable" dxfId="26"/>
      <tableStyleElement type="headerRow" dxfId="25"/>
      <tableStyleElement type="totalRow" dxfId="24"/>
      <tableStyleElement type="firstColumn" dxfId="23"/>
      <tableStyleElement type="lastColumn" dxfId="22"/>
      <tableStyleElement type="firstRowStripe" dxfId="21"/>
      <tableStyleElement type="secondRowStripe" dxfId="20"/>
      <tableStyleElement type="firstColumnStripe" dxfId="19"/>
      <tableStyleElement type="secondColumnStripe" dxfId="18"/>
    </tableStyle>
    <tableStyle name="Workforce Board" pivot="0" count="9" xr9:uid="{CDFF70E1-233B-4AE4-91A7-8484A3B3D01B}">
      <tableStyleElement type="wholeTable" dxfId="17"/>
      <tableStyleElement type="headerRow" dxfId="16"/>
      <tableStyleElement type="totalRow" dxfId="15"/>
      <tableStyleElement type="firstColumn" dxfId="14"/>
      <tableStyleElement type="lastColumn" dxfId="13"/>
      <tableStyleElement type="firstRowStripe" dxfId="12"/>
      <tableStyleElement type="secondRowStripe" dxfId="11"/>
      <tableStyleElement type="firstColumnStripe" dxfId="10"/>
      <tableStyleElement type="secondColumnStripe" dxfId="9"/>
    </tableStyle>
    <tableStyle name="Workforce Contrat" pivot="0" count="9" xr9:uid="{7DED8451-AA06-4A79-B114-F85DDC3CB9F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FAECF9"/>
      <color rgb="FF9B95E3"/>
      <color rgb="FFA274F4"/>
      <color rgb="FFB089FF"/>
      <color rgb="FFCC99FF"/>
      <color rgb="FFB793FF"/>
      <color rgb="FFA87DFF"/>
      <color rgb="FF9966FF"/>
      <color rgb="FFD3CAEE"/>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Drop" dropLines="7" dropStyle="combo" dx="16" fmlaRange="[1]Sheet1!$P$8:$P$10" noThreeD="1" sel="0" val="0"/>
</file>

<file path=xl/ctrlProps/ctrlProp2.xml><?xml version="1.0" encoding="utf-8"?>
<formControlPr xmlns="http://schemas.microsoft.com/office/spreadsheetml/2009/9/main" objectType="Drop" dropLines="7" dropStyle="combo" dx="16" fmlaRange="[1]Sheet1!$P$8:$P$10" noThreeD="1" sel="0" val="0"/>
</file>

<file path=xl/ctrlProps/ctrlProp3.xml><?xml version="1.0" encoding="utf-8"?>
<formControlPr xmlns="http://schemas.microsoft.com/office/spreadsheetml/2009/9/main" objectType="Drop" dropLines="7" dropStyle="combo" dx="16" fmlaRange="[1]Sheet1!$P$8:$P$10" noThreeD="1" sel="0" val="0"/>
</file>

<file path=xl/ctrlProps/ctrlProp4.xml><?xml version="1.0" encoding="utf-8"?>
<formControlPr xmlns="http://schemas.microsoft.com/office/spreadsheetml/2009/9/main" objectType="Drop" dropLines="7" dropStyle="combo" dx="16" fmlaRange="[1]Sheet1!$P$12:$P$14" noThreeD="1" sel="0" val="0"/>
</file>

<file path=xl/ctrlProps/ctrlProp5.xml><?xml version="1.0" encoding="utf-8"?>
<formControlPr xmlns="http://schemas.microsoft.com/office/spreadsheetml/2009/9/main" objectType="Drop" dropLines="7" dropStyle="combo" dx="16" fmlaRange="[1]Sheet1!$P$12:$P$14" noThreeD="1" sel="0" val="0"/>
</file>

<file path=xl/ctrlProps/ctrlProp6.xml><?xml version="1.0" encoding="utf-8"?>
<formControlPr xmlns="http://schemas.microsoft.com/office/spreadsheetml/2009/9/main" objectType="Drop" dropLines="7" dropStyle="combo" dx="16" fmlaRange="[1]Sheet1!$P$12:$P$14" noThreeD="1" sel="0" val="0"/>
</file>

<file path=xl/ctrlProps/ctrlProp7.xml><?xml version="1.0" encoding="utf-8"?>
<formControlPr xmlns="http://schemas.microsoft.com/office/spreadsheetml/2009/9/main" objectType="Drop" dropLines="7" dropStyle="combo" dx="16" fmlaRange="[1]Sheet1!$P$16:$P$18" noThreeD="1" sel="0" val="0"/>
</file>

<file path=xl/ctrlProps/ctrlProp8.xml><?xml version="1.0" encoding="utf-8"?>
<formControlPr xmlns="http://schemas.microsoft.com/office/spreadsheetml/2009/9/main" objectType="Drop" dropLines="7" dropStyle="combo" dx="16" fmlaRange="[1]Sheet1!$P$16:$P$18" noThreeD="1" sel="0" val="0"/>
</file>

<file path=xl/ctrlProps/ctrlProp9.xml><?xml version="1.0" encoding="utf-8"?>
<formControlPr xmlns="http://schemas.microsoft.com/office/spreadsheetml/2009/9/main" objectType="Drop" dropLines="7" dropStyle="combo" dx="16" fmlaRange="[1]Sheet1!$P$16:$P$18" noThreeD="1" sel="0" val="0"/>
</file>

<file path=xl/ctrlProps/ctrlProp10.xml><?xml version="1.0" encoding="utf-8"?>
<formControlPr xmlns="http://schemas.microsoft.com/office/spreadsheetml/2009/9/main" objectType="Drop" dropLines="7" dropStyle="combo" dx="16" fmlaRange="[1]Sheet1!$P$20:$P$21" noThreeD="1" sel="0" val="0"/>
</file>

<file path=xl/ctrlProps/ctrlProp11.xml><?xml version="1.0" encoding="utf-8"?>
<formControlPr xmlns="http://schemas.microsoft.com/office/spreadsheetml/2009/9/main" objectType="Drop" dropLines="7" dropStyle="combo" dx="16" fmlaRange="[1]Sheet1!$P$8:$P$10" noThreeD="1" sel="0" val="0"/>
</file>

<file path=xl/ctrlProps/ctrlProp12.xml><?xml version="1.0" encoding="utf-8"?>
<formControlPr xmlns="http://schemas.microsoft.com/office/spreadsheetml/2009/9/main" objectType="Drop" dropLines="7" dropStyle="combo" dx="16" fmlaRange="[1]Sheet1!$P$8:$P$10" noThreeD="1" sel="0" val="0"/>
</file>

<file path=xl/ctrlProps/ctrlProp13.xml><?xml version="1.0" encoding="utf-8"?>
<formControlPr xmlns="http://schemas.microsoft.com/office/spreadsheetml/2009/9/main" objectType="Drop" dropLines="7" dropStyle="combo" dx="16" fmlaRange="[1]Sheet1!$P$8:$P$10" noThreeD="1" sel="0" val="0"/>
</file>

<file path=xl/ctrlProps/ctrlProp14.xml><?xml version="1.0" encoding="utf-8"?>
<formControlPr xmlns="http://schemas.microsoft.com/office/spreadsheetml/2009/9/main" objectType="Drop" dropLines="7" dropStyle="combo" dx="16" fmlaRange="[1]Sheet1!$P$8:$P$10" noThreeD="1" sel="0" val="0"/>
</file>

<file path=xl/ctrlProps/ctrlProp15.xml><?xml version="1.0" encoding="utf-8"?>
<formControlPr xmlns="http://schemas.microsoft.com/office/spreadsheetml/2009/9/main" objectType="Drop" dropLines="7" dropStyle="combo" dx="16" fmlaRange="[1]Sheet1!$P$8:$P$10" noThreeD="1" sel="0" val="0"/>
</file>

<file path=xl/ctrlProps/ctrlProp16.xml><?xml version="1.0" encoding="utf-8"?>
<formControlPr xmlns="http://schemas.microsoft.com/office/spreadsheetml/2009/9/main" objectType="Drop" dropLines="7" dropStyle="combo" dx="16" fmlaRange="[1]Sheet1!$P$20:$P$21" noThreeD="1" sel="0" val="0"/>
</file>

<file path=xl/ctrlProps/ctrlProp17.xml><?xml version="1.0" encoding="utf-8"?>
<formControlPr xmlns="http://schemas.microsoft.com/office/spreadsheetml/2009/9/main" objectType="Drop" dropLines="7" dropStyle="combo" dx="16" fmlaRange="[1]Sheet1!$P$20:$P$21" noThreeD="1" sel="0" val="0"/>
</file>

<file path=xl/ctrlProps/ctrlProp18.xml><?xml version="1.0" encoding="utf-8"?>
<formControlPr xmlns="http://schemas.microsoft.com/office/spreadsheetml/2009/9/main" objectType="Drop" dropLines="7" dropStyle="combo" dx="16" fmlaRange="[1]Sheet1!$P$20:$P$21" noThreeD="1" sel="0" val="0"/>
</file>

<file path=xl/ctrlProps/ctrlProp19.xml><?xml version="1.0" encoding="utf-8"?>
<formControlPr xmlns="http://schemas.microsoft.com/office/spreadsheetml/2009/9/main" objectType="Drop" dropLines="7" dropStyle="combo" dx="16" fmlaRange="[1]Sheet1!$P$8:$P$10" noThreeD="1" sel="0" val="0"/>
</file>

<file path=xl/ctrlProps/ctrlProp20.xml><?xml version="1.0" encoding="utf-8"?>
<formControlPr xmlns="http://schemas.microsoft.com/office/spreadsheetml/2009/9/main" objectType="Drop" dropLines="7" dropStyle="combo" dx="16" fmlaRange="[1]Sheet1!$P$8:$P$10" noThreeD="1" sel="0" val="0"/>
</file>

<file path=xl/ctrlProps/ctrlProp21.xml><?xml version="1.0" encoding="utf-8"?>
<formControlPr xmlns="http://schemas.microsoft.com/office/spreadsheetml/2009/9/main" objectType="Drop" dropLines="7" dropStyle="combo" dx="16" fmlaRange="[1]Sheet1!$P$12:$P$14" noThreeD="1" sel="0" val="0"/>
</file>

<file path=xl/ctrlProps/ctrlProp22.xml><?xml version="1.0" encoding="utf-8"?>
<formControlPr xmlns="http://schemas.microsoft.com/office/spreadsheetml/2009/9/main" objectType="Drop" dropLines="7" dropStyle="combo" dx="16" fmlaRange="[1]Sheet1!$P$12:$P$14" noThreeD="1" sel="0" val="0"/>
</file>

<file path=xl/ctrlProps/ctrlProp23.xml><?xml version="1.0" encoding="utf-8"?>
<formControlPr xmlns="http://schemas.microsoft.com/office/spreadsheetml/2009/9/main" objectType="Drop" dropLines="7" dropStyle="combo" dx="16" fmlaRange="[1]Sheet1!$P$16:$P$18" noThreeD="1" sel="0" val="0"/>
</file>

<file path=xl/ctrlProps/ctrlProp24.xml><?xml version="1.0" encoding="utf-8"?>
<formControlPr xmlns="http://schemas.microsoft.com/office/spreadsheetml/2009/9/main" objectType="Drop" dropLines="7" dropStyle="combo" dx="16" fmlaRange="[1]Sheet1!$P$16:$P$18" noThreeD="1" sel="0" val="0"/>
</file>

<file path=xl/ctrlProps/ctrlProp25.xml><?xml version="1.0" encoding="utf-8"?>
<formControlPr xmlns="http://schemas.microsoft.com/office/spreadsheetml/2009/9/main" objectType="Drop" dropLines="7" dropStyle="combo" dx="16" fmlaRange="[1]Sheet1!$P$8:$P$10" noThreeD="1" sel="0" val="0"/>
</file>

<file path=xl/ctrlProps/ctrlProp26.xml><?xml version="1.0" encoding="utf-8"?>
<formControlPr xmlns="http://schemas.microsoft.com/office/spreadsheetml/2009/9/main" objectType="Drop" dropLines="7" dropStyle="combo" dx="16" fmlaRange="[1]Sheet1!$P$12:$P$14" noThreeD="1" sel="0" val="0"/>
</file>

<file path=xl/ctrlProps/ctrlProp27.xml><?xml version="1.0" encoding="utf-8"?>
<formControlPr xmlns="http://schemas.microsoft.com/office/spreadsheetml/2009/9/main" objectType="Drop" dropLines="7" dropStyle="combo" dx="16" fmlaRange="[1]Sheet1!$P$8:$P$10" noThreeD="1" sel="0" val="0"/>
</file>

<file path=xl/ctrlProps/ctrlProp28.xml><?xml version="1.0" encoding="utf-8"?>
<formControlPr xmlns="http://schemas.microsoft.com/office/spreadsheetml/2009/9/main" objectType="Drop" dropLines="7" dropStyle="combo" dx="16" fmlaRange="[1]Sheet1!$P$8:$P$10" noThreeD="1" sel="0" val="0"/>
</file>

<file path=xl/ctrlProps/ctrlProp29.xml><?xml version="1.0" encoding="utf-8"?>
<formControlPr xmlns="http://schemas.microsoft.com/office/spreadsheetml/2009/9/main" objectType="Drop" dropLines="7" dropStyle="combo" dx="16" fmlaRange="[1]Sheet1!$P$8:$P$10" noThreeD="1" sel="0" val="0"/>
</file>

<file path=xl/ctrlProps/ctrlProp30.xml><?xml version="1.0" encoding="utf-8"?>
<formControlPr xmlns="http://schemas.microsoft.com/office/spreadsheetml/2009/9/main" objectType="Drop" dropLines="7" dropStyle="combo" dx="16" fmlaRange="[1]Sheet1!$P$8:$P$10" noThreeD="1" sel="0" val="0"/>
</file>

<file path=xl/ctrlProps/ctrlProp31.xml><?xml version="1.0" encoding="utf-8"?>
<formControlPr xmlns="http://schemas.microsoft.com/office/spreadsheetml/2009/9/main" objectType="Drop" dropLines="7" dropStyle="combo" dx="16" fmlaRange="[1]Sheet1!$P$12:$P$14" noThreeD="1" sel="0" val="0"/>
</file>

<file path=xl/ctrlProps/ctrlProp32.xml><?xml version="1.0" encoding="utf-8"?>
<formControlPr xmlns="http://schemas.microsoft.com/office/spreadsheetml/2009/9/main" objectType="Drop" dropLines="7" dropStyle="combo" dx="16" fmlaRange="[1]Sheet1!$P$8:$P$10" noThreeD="1" sel="0" val="0"/>
</file>

<file path=xl/ctrlProps/ctrlProp33.xml><?xml version="1.0" encoding="utf-8"?>
<formControlPr xmlns="http://schemas.microsoft.com/office/spreadsheetml/2009/9/main" objectType="Drop" dropLines="7" dropStyle="combo" dx="16" fmlaRange="[1]Sheet1!$P$12:$P$14" noThreeD="1" sel="0" val="0"/>
</file>

<file path=xl/ctrlProps/ctrlProp34.xml><?xml version="1.0" encoding="utf-8"?>
<formControlPr xmlns="http://schemas.microsoft.com/office/spreadsheetml/2009/9/main" objectType="Drop" dropLines="7" dropStyle="combo" dx="16" fmlaRange="[1]Sheet1!$P$8:$P$10" noThreeD="1" sel="0" val="0"/>
</file>

<file path=xl/ctrlProps/ctrlProp35.xml><?xml version="1.0" encoding="utf-8"?>
<formControlPr xmlns="http://schemas.microsoft.com/office/spreadsheetml/2009/9/main" objectType="Drop" dropLines="7" dropStyle="combo" dx="16" fmlaRange="[1]Sheet1!$P$8:$P$10" noThreeD="1" sel="0" val="0"/>
</file>

<file path=xl/ctrlProps/ctrlProp36.xml><?xml version="1.0" encoding="utf-8"?>
<formControlPr xmlns="http://schemas.microsoft.com/office/spreadsheetml/2009/9/main" objectType="Drop" dropLines="7" dropStyle="combo" dx="16" fmlaRange="[1]Sheet1!$P$12:$P$14" noThreeD="1" sel="0" val="0"/>
</file>

<file path=xl/ctrlProps/ctrlProp37.xml><?xml version="1.0" encoding="utf-8"?>
<formControlPr xmlns="http://schemas.microsoft.com/office/spreadsheetml/2009/9/main" objectType="Drop" dropLines="7" dropStyle="combo" dx="16" fmlaRange="[1]Sheet1!$P$8:$P$10" noThreeD="1" sel="0" val="0"/>
</file>

<file path=xl/ctrlProps/ctrlProp38.xml><?xml version="1.0" encoding="utf-8"?>
<formControlPr xmlns="http://schemas.microsoft.com/office/spreadsheetml/2009/9/main" objectType="Drop" dropLines="7" dropStyle="combo" dx="16" fmlaRange="[1]Sheet1!$P$8:$P$10" noThreeD="1" sel="0" val="0"/>
</file>

<file path=xl/ctrlProps/ctrlProp39.xml><?xml version="1.0" encoding="utf-8"?>
<formControlPr xmlns="http://schemas.microsoft.com/office/spreadsheetml/2009/9/main" objectType="Drop" dropLines="7" dropStyle="combo" dx="16" fmlaRange="[1]Sheet1!$P$8:$P$10" noThreeD="1" sel="0" val="0"/>
</file>

<file path=xl/ctrlProps/ctrlProp40.xml><?xml version="1.0" encoding="utf-8"?>
<formControlPr xmlns="http://schemas.microsoft.com/office/spreadsheetml/2009/9/main" objectType="Drop" dropLines="7" dropStyle="combo" dx="16" fmlaRange="[1]Sheet1!$P$8:$P$10" noThreeD="1" sel="0" val="0"/>
</file>

<file path=xl/ctrlProps/ctrlProp41.xml><?xml version="1.0" encoding="utf-8"?>
<formControlPr xmlns="http://schemas.microsoft.com/office/spreadsheetml/2009/9/main" objectType="Drop" dropLines="7" dropStyle="combo" dx="16" fmlaRange="[1]Sheet1!$P$8:$P$10" noThreeD="1" sel="0" val="0"/>
</file>

<file path=xl/ctrlProps/ctrlProp42.xml><?xml version="1.0" encoding="utf-8"?>
<formControlPr xmlns="http://schemas.microsoft.com/office/spreadsheetml/2009/9/main" objectType="Drop" dropLines="7" dropStyle="combo" dx="16" fmlaRange="[1]Sheet1!$P$8:$P$10" noThreeD="1" sel="0" val="0"/>
</file>

<file path=xl/ctrlProps/ctrlProp43.xml><?xml version="1.0" encoding="utf-8"?>
<formControlPr xmlns="http://schemas.microsoft.com/office/spreadsheetml/2009/9/main" objectType="Drop" dropLines="7" dropStyle="combo" dx="16" fmlaRange="[1]Sheet1!$P$8:$P$10" noThreeD="1" sel="0" val="0"/>
</file>

<file path=xl/ctrlProps/ctrlProp44.xml><?xml version="1.0" encoding="utf-8"?>
<formControlPr xmlns="http://schemas.microsoft.com/office/spreadsheetml/2009/9/main" objectType="Drop" dropLines="7" dropStyle="combo" dx="16" fmlaRange="[1]Sheet1!$P$8:$P$10" noThreeD="1" sel="0" val="0"/>
</file>

<file path=xl/ctrlProps/ctrlProp45.xml><?xml version="1.0" encoding="utf-8"?>
<formControlPr xmlns="http://schemas.microsoft.com/office/spreadsheetml/2009/9/main" objectType="Drop" dropLines="7" dropStyle="combo" dx="16" fmlaRange="[1]Sheet1!$P$8:$P$10" noThreeD="1" sel="0" val="0"/>
</file>

<file path=xl/ctrlProps/ctrlProp46.xml><?xml version="1.0" encoding="utf-8"?>
<formControlPr xmlns="http://schemas.microsoft.com/office/spreadsheetml/2009/9/main" objectType="Drop" dropLines="7" dropStyle="combo" dx="16" fmlaRange="[1]Sheet1!$P$8:$P$10" noThreeD="1" sel="0" val="0"/>
</file>

<file path=xl/ctrlProps/ctrlProp47.xml><?xml version="1.0" encoding="utf-8"?>
<formControlPr xmlns="http://schemas.microsoft.com/office/spreadsheetml/2009/9/main" objectType="Drop" dropLines="7" dropStyle="combo" dx="16" fmlaRange="[1]Sheet1!$P$8:$P$10" noThreeD="1" sel="0" val="0"/>
</file>

<file path=xl/ctrlProps/ctrlProp48.xml><?xml version="1.0" encoding="utf-8"?>
<formControlPr xmlns="http://schemas.microsoft.com/office/spreadsheetml/2009/9/main" objectType="Drop" dropLines="7" dropStyle="combo" dx="16" fmlaRange="[1]Sheet1!$P$8:$P$10" noThreeD="1" sel="0" val="0"/>
</file>

<file path=xl/ctrlProps/ctrlProp49.xml><?xml version="1.0" encoding="utf-8"?>
<formControlPr xmlns="http://schemas.microsoft.com/office/spreadsheetml/2009/9/main" objectType="Drop" dropLines="7" dropStyle="combo" dx="16" fmlaRange="[1]Sheet1!$P$8:$P$10" noThreeD="1" sel="0" val="0"/>
</file>

<file path=xl/ctrlProps/ctrlProp50.xml><?xml version="1.0" encoding="utf-8"?>
<formControlPr xmlns="http://schemas.microsoft.com/office/spreadsheetml/2009/9/main" objectType="Drop" dropLines="7" dropStyle="combo" dx="16" fmlaRange="[1]Sheet1!$P$8:$P$10" noThreeD="1" sel="0" val="0"/>
</file>

<file path=xl/ctrlProps/ctrlProp51.xml><?xml version="1.0" encoding="utf-8"?>
<formControlPr xmlns="http://schemas.microsoft.com/office/spreadsheetml/2009/9/main" objectType="Drop" dropLines="7" dropStyle="combo" dx="16" fmlaRange="[1]Sheet1!$P$8:$P$10" noThreeD="1" sel="0" val="0"/>
</file>

<file path=xl/ctrlProps/ctrlProp52.xml><?xml version="1.0" encoding="utf-8"?>
<formControlPr xmlns="http://schemas.microsoft.com/office/spreadsheetml/2009/9/main" objectType="Drop" dropLines="7" dropStyle="combo" dx="16" fmlaRange="[1]Sheet1!$P$12:$P$14" noThreeD="1" sel="0" val="0"/>
</file>

<file path=xl/ctrlProps/ctrlProp53.xml><?xml version="1.0" encoding="utf-8"?>
<formControlPr xmlns="http://schemas.microsoft.com/office/spreadsheetml/2009/9/main" objectType="Drop" dropLines="7" dropStyle="combo" dx="16" fmlaRange="[1]Sheet1!$P$12:$P$14" noThreeD="1" sel="0" val="0"/>
</file>

<file path=xl/ctrlProps/ctrlProp54.xml><?xml version="1.0" encoding="utf-8"?>
<formControlPr xmlns="http://schemas.microsoft.com/office/spreadsheetml/2009/9/main" objectType="Drop" dropLines="7" dropStyle="combo" dx="16" fmlaRange="[1]Sheet1!$P$12:$P$14" noThreeD="1" sel="0" val="0"/>
</file>

<file path=xl/ctrlProps/ctrlProp55.xml><?xml version="1.0" encoding="utf-8"?>
<formControlPr xmlns="http://schemas.microsoft.com/office/spreadsheetml/2009/9/main" objectType="Drop" dropLines="7" dropStyle="combo" dx="16" fmlaRange="[1]Sheet1!$P$16:$P$18" noThreeD="1" sel="0" val="0"/>
</file>

<file path=xl/ctrlProps/ctrlProp56.xml><?xml version="1.0" encoding="utf-8"?>
<formControlPr xmlns="http://schemas.microsoft.com/office/spreadsheetml/2009/9/main" objectType="Drop" dropLines="7" dropStyle="combo" dx="16" fmlaRange="[1]Sheet1!$P$16:$P$18" noThreeD="1" sel="0" val="0"/>
</file>

<file path=xl/ctrlProps/ctrlProp57.xml><?xml version="1.0" encoding="utf-8"?>
<formControlPr xmlns="http://schemas.microsoft.com/office/spreadsheetml/2009/9/main" objectType="Drop" dropLines="7" dropStyle="combo" dx="16" fmlaRange="[1]Sheet1!$P$8:$P$10" noThreeD="1" sel="0" val="0"/>
</file>

<file path=xl/ctrlProps/ctrlProp58.xml><?xml version="1.0" encoding="utf-8"?>
<formControlPr xmlns="http://schemas.microsoft.com/office/spreadsheetml/2009/9/main" objectType="Drop" dropLines="7" dropStyle="combo" dx="16" fmlaRange="[1]Sheet1!$P$8:$P$10" noThreeD="1" sel="0" val="0"/>
</file>

<file path=xl/ctrlProps/ctrlProp59.xml><?xml version="1.0" encoding="utf-8"?>
<formControlPr xmlns="http://schemas.microsoft.com/office/spreadsheetml/2009/9/main" objectType="Drop" dropLines="7" dropStyle="combo" dx="16" fmlaRange="[1]Sheet1!$P$8:$P$10" noThreeD="1" sel="0" val="0"/>
</file>

<file path=xl/ctrlProps/ctrlProp60.xml><?xml version="1.0" encoding="utf-8"?>
<formControlPr xmlns="http://schemas.microsoft.com/office/spreadsheetml/2009/9/main" objectType="Drop" dropLines="7" dropStyle="combo" dx="16" fmlaRange="[1]Sheet1!$P$8:$P$10" noThreeD="1" sel="0" val="0"/>
</file>

<file path=xl/ctrlProps/ctrlProp61.xml><?xml version="1.0" encoding="utf-8"?>
<formControlPr xmlns="http://schemas.microsoft.com/office/spreadsheetml/2009/9/main" objectType="Drop" dropLines="7" dropStyle="combo" dx="16" fmlaRange="[1]Sheet1!$P$8:$P$10" noThreeD="1" sel="0" val="0"/>
</file>

<file path=xl/ctrlProps/ctrlProp62.xml><?xml version="1.0" encoding="utf-8"?>
<formControlPr xmlns="http://schemas.microsoft.com/office/spreadsheetml/2009/9/main" objectType="Drop" dropLines="7" dropStyle="combo" dx="16" fmlaRange="[1]Sheet1!$P$8:$P$10" noThreeD="1" sel="0" val="0"/>
</file>

<file path=xl/ctrlProps/ctrlProp63.xml><?xml version="1.0" encoding="utf-8"?>
<formControlPr xmlns="http://schemas.microsoft.com/office/spreadsheetml/2009/9/main" objectType="Drop" dropLines="7" dropStyle="combo" dx="16" fmlaRange="[1]Sheet1!$P$8:$P$10" noThreeD="1" sel="0" val="0"/>
</file>

<file path=xl/ctrlProps/ctrlProp64.xml><?xml version="1.0" encoding="utf-8"?>
<formControlPr xmlns="http://schemas.microsoft.com/office/spreadsheetml/2009/9/main" objectType="Drop" dropLines="7" dropStyle="combo" dx="16" fmlaRange="[1]Sheet1!$P$12:$P$14" noThreeD="1" sel="0" val="0"/>
</file>

<file path=xl/ctrlProps/ctrlProp65.xml><?xml version="1.0" encoding="utf-8"?>
<formControlPr xmlns="http://schemas.microsoft.com/office/spreadsheetml/2009/9/main" objectType="Drop" dropLines="7" dropStyle="combo" dx="16" fmlaRange="[1]Sheet1!$P$12:$P$14" noThreeD="1" sel="0" val="0"/>
</file>

<file path=xl/ctrlProps/ctrlProp66.xml><?xml version="1.0" encoding="utf-8"?>
<formControlPr xmlns="http://schemas.microsoft.com/office/spreadsheetml/2009/9/main" objectType="Drop" dropLines="7" dropStyle="combo" dx="16" fmlaRange="[1]Sheet1!$P$16:$P$18" noThreeD="1" sel="0" val="0"/>
</file>

<file path=xl/ctrlProps/ctrlProp67.xml><?xml version="1.0" encoding="utf-8"?>
<formControlPr xmlns="http://schemas.microsoft.com/office/spreadsheetml/2009/9/main" objectType="Drop" dropLines="7" dropStyle="combo" dx="16" fmlaRange="[1]Sheet1!$P$16:$P$18" noThreeD="1" sel="0" val="0"/>
</file>

<file path=xl/ctrlProps/ctrlProp68.xml><?xml version="1.0" encoding="utf-8"?>
<formControlPr xmlns="http://schemas.microsoft.com/office/spreadsheetml/2009/9/main" objectType="Drop" dropLines="7" dropStyle="combo" dx="16" fmlaRange="[1]Sheet1!$P$8:$P$10" noThreeD="1" sel="0" val="0"/>
</file>

<file path=xl/ctrlProps/ctrlProp69.xml><?xml version="1.0" encoding="utf-8"?>
<formControlPr xmlns="http://schemas.microsoft.com/office/spreadsheetml/2009/9/main" objectType="Drop" dropLines="7" dropStyle="combo" dx="16" fmlaRange="[1]Sheet1!$P$12:$P$14" noThreeD="1" sel="0" val="0"/>
</file>

<file path=xl/ctrlProps/ctrlProp70.xml><?xml version="1.0" encoding="utf-8"?>
<formControlPr xmlns="http://schemas.microsoft.com/office/spreadsheetml/2009/9/main" objectType="Drop" dropLines="7" dropStyle="combo" dx="16" fmlaRange="[1]Sheet1!$P$8:$P$10" noThreeD="1" sel="0" val="0"/>
</file>

<file path=xl/ctrlProps/ctrlProp71.xml><?xml version="1.0" encoding="utf-8"?>
<formControlPr xmlns="http://schemas.microsoft.com/office/spreadsheetml/2009/9/main" objectType="Drop" dropLines="7" dropStyle="combo" dx="16" fmlaRange="[1]Sheet1!$P$8:$P$10" noThreeD="1" sel="0" val="0"/>
</file>

<file path=xl/ctrlProps/ctrlProp72.xml><?xml version="1.0" encoding="utf-8"?>
<formControlPr xmlns="http://schemas.microsoft.com/office/spreadsheetml/2009/9/main" objectType="Drop" dropLines="7" dropStyle="combo" dx="16" fmlaRange="[1]Sheet1!$P$8:$P$10" noThreeD="1" sel="0" val="0"/>
</file>

<file path=xl/ctrlProps/ctrlProp73.xml><?xml version="1.0" encoding="utf-8"?>
<formControlPr xmlns="http://schemas.microsoft.com/office/spreadsheetml/2009/9/main" objectType="Drop" dropLines="7" dropStyle="combo" dx="16" fmlaRange="[1]Sheet1!$P$8:$P$10" noThreeD="1" sel="0" val="0"/>
</file>

<file path=xl/ctrlProps/ctrlProp74.xml><?xml version="1.0" encoding="utf-8"?>
<formControlPr xmlns="http://schemas.microsoft.com/office/spreadsheetml/2009/9/main" objectType="Drop" dropLines="7" dropStyle="combo" dx="16" fmlaRange="[1]Sheet1!$P$12:$P$14" noThreeD="1" sel="0" val="0"/>
</file>

<file path=xl/ctrlProps/ctrlProp75.xml><?xml version="1.0" encoding="utf-8"?>
<formControlPr xmlns="http://schemas.microsoft.com/office/spreadsheetml/2009/9/main" objectType="Drop" dropLines="7" dropStyle="combo" dx="16" fmlaRange="[1]Sheet1!$P$8:$P$10" noThreeD="1" sel="0" val="0"/>
</file>

<file path=xl/ctrlProps/ctrlProp76.xml><?xml version="1.0" encoding="utf-8"?>
<formControlPr xmlns="http://schemas.microsoft.com/office/spreadsheetml/2009/9/main" objectType="Drop" dropLines="7" dropStyle="combo" dx="16" fmlaRange="[1]Sheet1!$P$12:$P$14" noThreeD="1" sel="0" val="0"/>
</file>

<file path=xl/ctrlProps/ctrlProp77.xml><?xml version="1.0" encoding="utf-8"?>
<formControlPr xmlns="http://schemas.microsoft.com/office/spreadsheetml/2009/9/main" objectType="Drop" dropLines="7" dropStyle="combo" dx="16" fmlaRange="[1]Sheet1!$P$8:$P$10" noThreeD="1" sel="0" val="0"/>
</file>

<file path=xl/ctrlProps/ctrlProp78.xml><?xml version="1.0" encoding="utf-8"?>
<formControlPr xmlns="http://schemas.microsoft.com/office/spreadsheetml/2009/9/main" objectType="Drop" dropLines="7" dropStyle="combo" dx="16" fmlaRange="[1]Sheet1!$P$8:$P$10" noThreeD="1" sel="0" val="0"/>
</file>

<file path=xl/ctrlProps/ctrlProp79.xml><?xml version="1.0" encoding="utf-8"?>
<formControlPr xmlns="http://schemas.microsoft.com/office/spreadsheetml/2009/9/main" objectType="Drop" dropLines="7" dropStyle="combo" dx="16" fmlaRange="[1]Sheet1!$P$12:$P$14" noThreeD="1" sel="0" val="0"/>
</file>

<file path=xl/ctrlProps/ctrlProp80.xml><?xml version="1.0" encoding="utf-8"?>
<formControlPr xmlns="http://schemas.microsoft.com/office/spreadsheetml/2009/9/main" objectType="Drop" dropLines="7" dropStyle="combo" dx="16" fmlaRange="[1]Sheet1!$P$8:$P$10" noThreeD="1" sel="0" val="0"/>
</file>

<file path=xl/ctrlProps/ctrlProp81.xml><?xml version="1.0" encoding="utf-8"?>
<formControlPr xmlns="http://schemas.microsoft.com/office/spreadsheetml/2009/9/main" objectType="Drop" dropLines="7" dropStyle="combo" dx="16" fmlaRange="[1]Sheet1!$P$8:$P$10" noThreeD="1" sel="0" val="0"/>
</file>

<file path=xl/ctrlProps/ctrlProp82.xml><?xml version="1.0" encoding="utf-8"?>
<formControlPr xmlns="http://schemas.microsoft.com/office/spreadsheetml/2009/9/main" objectType="Drop" dropLines="7" dropStyle="combo" dx="16" fmlaRange="[1]Sheet1!$P$8:$P$10" noThreeD="1" sel="0" val="0"/>
</file>

<file path=xl/ctrlProps/ctrlProp83.xml><?xml version="1.0" encoding="utf-8"?>
<formControlPr xmlns="http://schemas.microsoft.com/office/spreadsheetml/2009/9/main" objectType="Drop" dropLines="7" dropStyle="combo" dx="16" fmlaRange="[1]Sheet1!$P$8:$P$10" noThreeD="1" sel="0" val="0"/>
</file>

<file path=xl/ctrlProps/ctrlProp84.xml><?xml version="1.0" encoding="utf-8"?>
<formControlPr xmlns="http://schemas.microsoft.com/office/spreadsheetml/2009/9/main" objectType="Drop" dropLines="7" dropStyle="combo" dx="16" fmlaRange="[1]Sheet1!$P$8:$P$10" noThreeD="1" sel="0" val="0"/>
</file>

<file path=xl/ctrlProps/ctrlProp85.xml><?xml version="1.0" encoding="utf-8"?>
<formControlPr xmlns="http://schemas.microsoft.com/office/spreadsheetml/2009/9/main" objectType="Drop" dropLines="7" dropStyle="combo" dx="16" fmlaRange="[1]Sheet1!$P$8:$P$10" noThreeD="1" sel="0" val="0"/>
</file>

<file path=xl/ctrlProps/ctrlProp86.xml><?xml version="1.0" encoding="utf-8"?>
<formControlPr xmlns="http://schemas.microsoft.com/office/spreadsheetml/2009/9/main" objectType="Drop" dropLines="7" dropStyle="combo" dx="16" fmlaRange="[1]Sheet1!$P$8:$P$10" noThreeD="1" sel="0" val="0"/>
</file>

<file path=xl/ctrlProps/ctrlProp87.xml><?xml version="1.0" encoding="utf-8"?>
<formControlPr xmlns="http://schemas.microsoft.com/office/spreadsheetml/2009/9/main" objectType="Drop" dropLines="7" dropStyle="combo" dx="16" fmlaRange="[1]Sheet1!$P$8:$P$10" noThreeD="1" sel="0" val="0"/>
</file>

<file path=xl/ctrlProps/ctrlProp88.xml><?xml version="1.0" encoding="utf-8"?>
<formControlPr xmlns="http://schemas.microsoft.com/office/spreadsheetml/2009/9/main" objectType="Drop" dropLines="7" dropStyle="combo" dx="16" fmlaRange="[1]Sheet1!$P$8:$P$10" noThreeD="1" sel="0" val="0"/>
</file>

<file path=xl/ctrlProps/ctrlProp89.xml><?xml version="1.0" encoding="utf-8"?>
<formControlPr xmlns="http://schemas.microsoft.com/office/spreadsheetml/2009/9/main" objectType="Drop" dropLines="7" dropStyle="combo" dx="16" fmlaRange="[1]Sheet1!$P$8:$P$10" noThreeD="1" sel="0" val="0"/>
</file>

<file path=xl/ctrlProps/ctrlProp90.xml><?xml version="1.0" encoding="utf-8"?>
<formControlPr xmlns="http://schemas.microsoft.com/office/spreadsheetml/2009/9/main" objectType="Drop" dropLines="7" dropStyle="combo" dx="16" fmlaRange="[1]Sheet1!$P$8:$P$10" noThreeD="1" sel="0" val="0"/>
</file>

<file path=xl/ctrlProps/ctrlProp91.xml><?xml version="1.0" encoding="utf-8"?>
<formControlPr xmlns="http://schemas.microsoft.com/office/spreadsheetml/2009/9/main" objectType="Drop" dropLines="7" dropStyle="combo" dx="16" fmlaRange="[1]Sheet1!$P$8:$P$10" noThreeD="1" sel="0" val="0"/>
</file>

<file path=xl/ctrlProps/ctrlProp92.xml><?xml version="1.0" encoding="utf-8"?>
<formControlPr xmlns="http://schemas.microsoft.com/office/spreadsheetml/2009/9/main" objectType="Drop" dropLines="7" dropStyle="combo" dx="16" fmlaRange="[1]Sheet1!$P$8:$P$10" noThreeD="1" sel="0" val="0"/>
</file>

<file path=xl/ctrlProps/ctrlProp93.xml><?xml version="1.0" encoding="utf-8"?>
<formControlPr xmlns="http://schemas.microsoft.com/office/spreadsheetml/2009/9/main" objectType="Drop" dropLines="7" dropStyle="combo" dx="16" fmlaRange="[1]Sheet1!$P$8:$P$10" noThreeD="1" sel="0" val="0"/>
</file>

<file path=xl/ctrlProps/ctrlProp94.xml><?xml version="1.0" encoding="utf-8"?>
<formControlPr xmlns="http://schemas.microsoft.com/office/spreadsheetml/2009/9/main" objectType="Drop" dropLines="7" dropStyle="combo" dx="16" fmlaRange="[1]Sheet1!$P$12:$P$14" noThreeD="1" sel="0" val="0"/>
</file>

<file path=xl/ctrlProps/ctrlProp95.xml><?xml version="1.0" encoding="utf-8"?>
<formControlPr xmlns="http://schemas.microsoft.com/office/spreadsheetml/2009/9/main" objectType="Drop" dropLines="7" dropStyle="combo" dx="16" fmlaRange="[1]Sheet1!$P$16:$P$18" noThreeD="1" sel="0" val="0"/>
</file>

<file path=xl/ctrlProps/ctrlProp96.xml><?xml version="1.0" encoding="utf-8"?>
<formControlPr xmlns="http://schemas.microsoft.com/office/spreadsheetml/2009/9/main" objectType="Drop" dropLines="7" dropStyle="combo" dx="16" fmlaRange="[1]Sheet1!$P$8:$P$10" noThreeD="1" sel="0" val="0"/>
</file>

<file path=xl/ctrlProps/ctrlProp97.xml><?xml version="1.0" encoding="utf-8"?>
<formControlPr xmlns="http://schemas.microsoft.com/office/spreadsheetml/2009/9/main" objectType="Drop" dropLines="7" dropStyle="combo" dx="16" fmlaRange="[1]Sheet1!$P$8:$P$10" noThreeD="1" sel="0" val="0"/>
</file>

<file path=xl/ctrlProps/ctrlProp98.xml><?xml version="1.0" encoding="utf-8"?>
<formControlPr xmlns="http://schemas.microsoft.com/office/spreadsheetml/2009/9/main" objectType="Drop" dropLines="7" dropStyle="combo" dx="16" fmlaRange="[1]Sheet1!$P$8:$P$10" noThreeD="1" sel="0" val="0"/>
</file>

<file path=xl/ctrlProps/ctrlProp99.xml><?xml version="1.0" encoding="utf-8"?>
<formControlPr xmlns="http://schemas.microsoft.com/office/spreadsheetml/2009/9/main" objectType="Drop" dropLines="7" dropStyle="combo" dx="16" fmlaRange="[1]Sheet1!$P$8:$P$10" noThreeD="1" sel="0" val="0"/>
</file>

<file path=xl/ctrlProps/ctrlProp100.xml><?xml version="1.0" encoding="utf-8"?>
<formControlPr xmlns="http://schemas.microsoft.com/office/spreadsheetml/2009/9/main" objectType="Drop" dropLines="7" dropStyle="combo" dx="16" fmlaRange="[1]Sheet1!$P$8:$P$10" noThreeD="1" sel="0" val="0"/>
</file>

<file path=xl/ctrlProps/ctrlProp101.xml><?xml version="1.0" encoding="utf-8"?>
<formControlPr xmlns="http://schemas.microsoft.com/office/spreadsheetml/2009/9/main" objectType="Drop" dropLines="7" dropStyle="combo" dx="16" fmlaRange="[1]Sheet1!$P$8:$P$10" noThreeD="1" sel="0" val="0"/>
</file>

<file path=xl/ctrlProps/ctrlProp102.xml><?xml version="1.0" encoding="utf-8"?>
<formControlPr xmlns="http://schemas.microsoft.com/office/spreadsheetml/2009/9/main" objectType="Drop" dropLines="7" dropStyle="combo" dx="16" fmlaRange="[1]Sheet1!$P$12:$P$14" noThreeD="1" sel="0" val="0"/>
</file>

<file path=xl/ctrlProps/ctrlProp103.xml><?xml version="1.0" encoding="utf-8"?>
<formControlPr xmlns="http://schemas.microsoft.com/office/spreadsheetml/2009/9/main" objectType="Drop" dropLines="7" dropStyle="combo" dx="16" fmlaRange="[1]Sheet1!$P$16:$P$18" noThreeD="1" sel="0" val="0"/>
</file>

<file path=xl/ctrlProps/ctrlProp104.xml><?xml version="1.0" encoding="utf-8"?>
<formControlPr xmlns="http://schemas.microsoft.com/office/spreadsheetml/2009/9/main" objectType="Drop" dropLines="7" dropStyle="combo" dx="16" fmlaRange="[1]Sheet1!$P$8:$P$10" noThreeD="1" sel="0" val="0"/>
</file>

<file path=xl/ctrlProps/ctrlProp105.xml><?xml version="1.0" encoding="utf-8"?>
<formControlPr xmlns="http://schemas.microsoft.com/office/spreadsheetml/2009/9/main" objectType="Drop" dropLines="7" dropStyle="combo" dx="16" fmlaRange="[1]Sheet1!$P$12:$P$14" noThreeD="1" sel="0" val="0"/>
</file>

<file path=xl/ctrlProps/ctrlProp106.xml><?xml version="1.0" encoding="utf-8"?>
<formControlPr xmlns="http://schemas.microsoft.com/office/spreadsheetml/2009/9/main" objectType="Drop" dropLines="7" dropStyle="combo" dx="16" fmlaRange="[1]Sheet1!$P$8:$P$10" noThreeD="1" sel="0" val="0"/>
</file>

<file path=xl/ctrlProps/ctrlProp107.xml><?xml version="1.0" encoding="utf-8"?>
<formControlPr xmlns="http://schemas.microsoft.com/office/spreadsheetml/2009/9/main" objectType="Drop" dropLines="7" dropStyle="combo" dx="16" fmlaRange="[1]Sheet1!$P$8:$P$10" noThreeD="1" sel="0" val="0"/>
</file>

<file path=xl/ctrlProps/ctrlProp108.xml><?xml version="1.0" encoding="utf-8"?>
<formControlPr xmlns="http://schemas.microsoft.com/office/spreadsheetml/2009/9/main" objectType="Drop" dropLines="7" dropStyle="combo" dx="16" fmlaRange="[1]Sheet1!$P$8:$P$10" noThreeD="1" sel="0" val="0"/>
</file>

<file path=xl/ctrlProps/ctrlProp109.xml><?xml version="1.0" encoding="utf-8"?>
<formControlPr xmlns="http://schemas.microsoft.com/office/spreadsheetml/2009/9/main" objectType="Drop" dropLines="7" dropStyle="combo" dx="16" fmlaRange="[1]Sheet1!$P$8:$P$10" noThreeD="1" sel="0" val="0"/>
</file>

<file path=xl/ctrlProps/ctrlProp110.xml><?xml version="1.0" encoding="utf-8"?>
<formControlPr xmlns="http://schemas.microsoft.com/office/spreadsheetml/2009/9/main" objectType="Drop" dropLines="7" dropStyle="combo" dx="16" fmlaRange="[1]Sheet1!$P$12:$P$14" noThreeD="1" sel="0" val="0"/>
</file>

<file path=xl/ctrlProps/ctrlProp111.xml><?xml version="1.0" encoding="utf-8"?>
<formControlPr xmlns="http://schemas.microsoft.com/office/spreadsheetml/2009/9/main" objectType="Drop" dropLines="7" dropStyle="combo" dx="16" fmlaRange="[1]Sheet1!$P$8:$P$10" noThreeD="1" sel="0" val="0"/>
</file>

<file path=xl/ctrlProps/ctrlProp112.xml><?xml version="1.0" encoding="utf-8"?>
<formControlPr xmlns="http://schemas.microsoft.com/office/spreadsheetml/2009/9/main" objectType="Drop" dropLines="7" dropStyle="combo" dx="16" fmlaRange="[1]Sheet1!$P$8:$P$10" noThreeD="1" sel="0" val="0"/>
</file>

<file path=xl/ctrlProps/ctrlProp113.xml><?xml version="1.0" encoding="utf-8"?>
<formControlPr xmlns="http://schemas.microsoft.com/office/spreadsheetml/2009/9/main" objectType="Drop" dropLines="7" dropStyle="combo" dx="16" fmlaRange="[1]Sheet1!$P$8:$P$10" noThreeD="1" sel="0" val="0"/>
</file>

<file path=xl/ctrlProps/ctrlProp114.xml><?xml version="1.0" encoding="utf-8"?>
<formControlPr xmlns="http://schemas.microsoft.com/office/spreadsheetml/2009/9/main" objectType="Drop" dropLines="7" dropStyle="combo" dx="16" fmlaRange="[1]Sheet1!$P$8:$P$10" noThreeD="1" sel="0" val="0"/>
</file>

<file path=xl/ctrlProps/ctrlProp115.xml><?xml version="1.0" encoding="utf-8"?>
<formControlPr xmlns="http://schemas.microsoft.com/office/spreadsheetml/2009/9/main" objectType="Drop" dropLines="7" dropStyle="combo" dx="16" fmlaRange="[1]Sheet1!$P$8:$P$10" noThreeD="1" sel="0" val="0"/>
</file>

<file path=xl/ctrlProps/ctrlProp116.xml><?xml version="1.0" encoding="utf-8"?>
<formControlPr xmlns="http://schemas.microsoft.com/office/spreadsheetml/2009/9/main" objectType="Drop" dropLines="7" dropStyle="combo" dx="16" fmlaRange="[1]Sheet1!$P$8:$P$10" noThreeD="1" sel="0" val="0"/>
</file>

<file path=xl/ctrlProps/ctrlProp117.xml><?xml version="1.0" encoding="utf-8"?>
<formControlPr xmlns="http://schemas.microsoft.com/office/spreadsheetml/2009/9/main" objectType="Drop" dropLines="7" dropStyle="combo" dx="16" fmlaRange="[1]Sheet1!$P$8:$P$10" noThreeD="1" sel="0" val="0"/>
</file>

<file path=xl/ctrlProps/ctrlProp118.xml><?xml version="1.0" encoding="utf-8"?>
<formControlPr xmlns="http://schemas.microsoft.com/office/spreadsheetml/2009/9/main" objectType="Drop" dropLines="7" dropStyle="combo" dx="16" fmlaRange="[1]Sheet1!$P$8:$P$10" noThreeD="1" sel="0" val="0"/>
</file>

<file path=xl/ctrlProps/ctrlProp119.xml><?xml version="1.0" encoding="utf-8"?>
<formControlPr xmlns="http://schemas.microsoft.com/office/spreadsheetml/2009/9/main" objectType="Drop" dropLines="7" dropStyle="combo" dx="16" fmlaRange="[1]Sheet1!$P$8:$P$10" noThreeD="1" sel="0" val="0"/>
</file>

<file path=xl/ctrlProps/ctrlProp120.xml><?xml version="1.0" encoding="utf-8"?>
<formControlPr xmlns="http://schemas.microsoft.com/office/spreadsheetml/2009/9/main" objectType="Drop" dropLines="7" dropStyle="combo" dx="16" fmlaRange="[1]Sheet1!$P$8:$P$10" noThreeD="1" sel="0" val="0"/>
</file>

<file path=xl/ctrlProps/ctrlProp121.xml><?xml version="1.0" encoding="utf-8"?>
<formControlPr xmlns="http://schemas.microsoft.com/office/spreadsheetml/2009/9/main" objectType="Drop" dropLines="7" dropStyle="combo" dx="16" fmlaRange="[1]Sheet1!$P$8:$P$10" noThreeD="1" sel="0" val="0"/>
</file>

<file path=xl/ctrlProps/ctrlProp122.xml><?xml version="1.0" encoding="utf-8"?>
<formControlPr xmlns="http://schemas.microsoft.com/office/spreadsheetml/2009/9/main" objectType="Drop" dropLines="7" dropStyle="combo" dx="16" fmlaRange="[1]Sheet1!$P$8:$P$10" noThreeD="1" sel="0" val="0"/>
</file>

<file path=xl/ctrlProps/ctrlProp123.xml><?xml version="1.0" encoding="utf-8"?>
<formControlPr xmlns="http://schemas.microsoft.com/office/spreadsheetml/2009/9/main" objectType="Drop" dropLines="7" dropStyle="combo" dx="16" fmlaRange="[1]Sheet1!$P$8:$P$10" noThreeD="1" sel="0" val="0"/>
</file>

<file path=xl/ctrlProps/ctrlProp124.xml><?xml version="1.0" encoding="utf-8"?>
<formControlPr xmlns="http://schemas.microsoft.com/office/spreadsheetml/2009/9/main" objectType="Drop" dropLines="7" dropStyle="combo" dx="16" fmlaRange="[1]Sheet1!$P$12:$P$14" noThreeD="1" sel="0" val="0"/>
</file>

<file path=xl/ctrlProps/ctrlProp125.xml><?xml version="1.0" encoding="utf-8"?>
<formControlPr xmlns="http://schemas.microsoft.com/office/spreadsheetml/2009/9/main" objectType="Drop" dropLines="7" dropStyle="combo" dx="16" fmlaRange="[1]Sheet1!$P$16:$P$18" noThreeD="1" sel="0" val="0"/>
</file>

<file path=xl/ctrlProps/ctrlProp126.xml><?xml version="1.0" encoding="utf-8"?>
<formControlPr xmlns="http://schemas.microsoft.com/office/spreadsheetml/2009/9/main" objectType="Drop" dropLines="7" dropStyle="combo" dx="16" fmlaRange="[1]Sheet1!$P$8:$P$10" noThreeD="1" sel="0" val="0"/>
</file>

<file path=xl/ctrlProps/ctrlProp127.xml><?xml version="1.0" encoding="utf-8"?>
<formControlPr xmlns="http://schemas.microsoft.com/office/spreadsheetml/2009/9/main" objectType="Drop" dropLines="7" dropStyle="combo" dx="16" fmlaRange="[1]Sheet1!$P$8:$P$10" noThreeD="1" sel="0" val="0"/>
</file>

<file path=xl/ctrlProps/ctrlProp128.xml><?xml version="1.0" encoding="utf-8"?>
<formControlPr xmlns="http://schemas.microsoft.com/office/spreadsheetml/2009/9/main" objectType="Drop" dropLines="7" dropStyle="combo" dx="16" fmlaRange="[1]Sheet1!$P$8:$P$10" noThreeD="1" sel="0" val="0"/>
</file>

<file path=xl/ctrlProps/ctrlProp129.xml><?xml version="1.0" encoding="utf-8"?>
<formControlPr xmlns="http://schemas.microsoft.com/office/spreadsheetml/2009/9/main" objectType="Drop" dropLines="7" dropStyle="combo" dx="16" fmlaRange="[1]Sheet1!$P$8:$P$10" noThreeD="1" sel="0" val="0"/>
</file>

<file path=xl/ctrlProps/ctrlProp130.xml><?xml version="1.0" encoding="utf-8"?>
<formControlPr xmlns="http://schemas.microsoft.com/office/spreadsheetml/2009/9/main" objectType="Drop" dropLines="7" dropStyle="combo" dx="16" fmlaRange="[1]Sheet1!$P$8:$P$10" noThreeD="1" sel="0" val="0"/>
</file>

<file path=xl/ctrlProps/ctrlProp131.xml><?xml version="1.0" encoding="utf-8"?>
<formControlPr xmlns="http://schemas.microsoft.com/office/spreadsheetml/2009/9/main" objectType="Drop" dropLines="7" dropStyle="combo" dx="16" fmlaRange="[1]Sheet1!$P$8:$P$10" noThreeD="1" sel="0" val="0"/>
</file>

<file path=xl/ctrlProps/ctrlProp132.xml><?xml version="1.0" encoding="utf-8"?>
<formControlPr xmlns="http://schemas.microsoft.com/office/spreadsheetml/2009/9/main" objectType="Drop" dropLines="7" dropStyle="combo" dx="16" fmlaRange="[1]Sheet1!$P$12:$P$14" noThreeD="1" sel="0" val="0"/>
</file>

<file path=xl/ctrlProps/ctrlProp133.xml><?xml version="1.0" encoding="utf-8"?>
<formControlPr xmlns="http://schemas.microsoft.com/office/spreadsheetml/2009/9/main" objectType="Drop" dropLines="7" dropStyle="combo" dx="16" fmlaRange="[1]Sheet1!$P$16:$P$18" noThreeD="1" sel="0" val="0"/>
</file>

<file path=xl/ctrlProps/ctrlProp134.xml><?xml version="1.0" encoding="utf-8"?>
<formControlPr xmlns="http://schemas.microsoft.com/office/spreadsheetml/2009/9/main" objectType="Drop" dropLines="7" dropStyle="combo" dx="16" fmlaRange="[1]Sheet1!$P$8:$P$10" noThreeD="1" sel="0" val="0"/>
</file>

<file path=xl/ctrlProps/ctrlProp135.xml><?xml version="1.0" encoding="utf-8"?>
<formControlPr xmlns="http://schemas.microsoft.com/office/spreadsheetml/2009/9/main" objectType="Drop" dropLines="7" dropStyle="combo" dx="16" fmlaRange="[1]Sheet1!$P$12:$P$14" noThreeD="1" sel="0" val="0"/>
</file>

<file path=xl/ctrlProps/ctrlProp136.xml><?xml version="1.0" encoding="utf-8"?>
<formControlPr xmlns="http://schemas.microsoft.com/office/spreadsheetml/2009/9/main" objectType="Drop" dropLines="7" dropStyle="combo" dx="16" fmlaRange="[1]Sheet1!$P$8:$P$10" noThreeD="1" sel="0" val="0"/>
</file>

<file path=xl/ctrlProps/ctrlProp137.xml><?xml version="1.0" encoding="utf-8"?>
<formControlPr xmlns="http://schemas.microsoft.com/office/spreadsheetml/2009/9/main" objectType="Drop" dropLines="7" dropStyle="combo" dx="16" fmlaRange="[1]Sheet1!$P$8:$P$10" noThreeD="1" sel="0" val="0"/>
</file>

<file path=xl/ctrlProps/ctrlProp138.xml><?xml version="1.0" encoding="utf-8"?>
<formControlPr xmlns="http://schemas.microsoft.com/office/spreadsheetml/2009/9/main" objectType="Drop" dropLines="7" dropStyle="combo" dx="16" fmlaRange="[1]Sheet1!$P$8:$P$10" noThreeD="1" sel="0" val="0"/>
</file>

<file path=xl/ctrlProps/ctrlProp139.xml><?xml version="1.0" encoding="utf-8"?>
<formControlPr xmlns="http://schemas.microsoft.com/office/spreadsheetml/2009/9/main" objectType="Drop" dropLines="7" dropStyle="combo" dx="16" fmlaRange="[1]Sheet1!$P$8:$P$10" noThreeD="1" sel="0" val="0"/>
</file>

<file path=xl/ctrlProps/ctrlProp140.xml><?xml version="1.0" encoding="utf-8"?>
<formControlPr xmlns="http://schemas.microsoft.com/office/spreadsheetml/2009/9/main" objectType="Drop" dropLines="7" dropStyle="combo" dx="16" fmlaRange="[1]Sheet1!$P$12:$P$14" noThreeD="1" sel="0" val="0"/>
</file>

<file path=xl/ctrlProps/ctrlProp141.xml><?xml version="1.0" encoding="utf-8"?>
<formControlPr xmlns="http://schemas.microsoft.com/office/spreadsheetml/2009/9/main" objectType="Drop" dropLines="7" dropStyle="combo" dx="16" fmlaRange="[1]Sheet1!$P$8:$P$10" noThreeD="1" sel="0" val="0"/>
</file>

<file path=xl/ctrlProps/ctrlProp142.xml><?xml version="1.0" encoding="utf-8"?>
<formControlPr xmlns="http://schemas.microsoft.com/office/spreadsheetml/2009/9/main" objectType="Drop" dropLines="7" dropStyle="combo" dx="16" fmlaRange="[1]Sheet1!$P$8:$P$10" noThreeD="1" sel="0" val="0"/>
</file>

<file path=xl/ctrlProps/ctrlProp143.xml><?xml version="1.0" encoding="utf-8"?>
<formControlPr xmlns="http://schemas.microsoft.com/office/spreadsheetml/2009/9/main" objectType="Drop" dropLines="7" dropStyle="combo" dx="16" fmlaRange="[1]Sheet1!$P$8:$P$10" noThreeD="1" sel="0" val="0"/>
</file>

<file path=xl/ctrlProps/ctrlProp144.xml><?xml version="1.0" encoding="utf-8"?>
<formControlPr xmlns="http://schemas.microsoft.com/office/spreadsheetml/2009/9/main" objectType="Drop" dropLines="7" dropStyle="combo" dx="16" fmlaRange="[1]Sheet1!$P$8:$P$10" noThreeD="1" sel="0" val="0"/>
</file>

<file path=xl/ctrlProps/ctrlProp145.xml><?xml version="1.0" encoding="utf-8"?>
<formControlPr xmlns="http://schemas.microsoft.com/office/spreadsheetml/2009/9/main" objectType="Drop" dropLines="7" dropStyle="combo" dx="16" fmlaRange="[1]Sheet1!$P$8:$P$10" noThreeD="1" sel="0" val="0"/>
</file>

<file path=xl/ctrlProps/ctrlProp146.xml><?xml version="1.0" encoding="utf-8"?>
<formControlPr xmlns="http://schemas.microsoft.com/office/spreadsheetml/2009/9/main" objectType="Drop" dropLines="7" dropStyle="combo" dx="16" fmlaRange="[1]Sheet1!$P$8:$P$10" noThreeD="1" sel="0" val="0"/>
</file>

<file path=xl/ctrlProps/ctrlProp147.xml><?xml version="1.0" encoding="utf-8"?>
<formControlPr xmlns="http://schemas.microsoft.com/office/spreadsheetml/2009/9/main" objectType="Drop" dropLines="7" dropStyle="combo" dx="16" fmlaRange="[1]Sheet1!$P$8:$P$10" noThreeD="1" sel="0" val="0"/>
</file>

<file path=xl/ctrlProps/ctrlProp148.xml><?xml version="1.0" encoding="utf-8"?>
<formControlPr xmlns="http://schemas.microsoft.com/office/spreadsheetml/2009/9/main" objectType="Drop" dropLines="7" dropStyle="combo" dx="16" fmlaRange="[1]Sheet1!$P$8:$P$10" noThreeD="1" sel="0" val="0"/>
</file>

<file path=xl/ctrlProps/ctrlProp149.xml><?xml version="1.0" encoding="utf-8"?>
<formControlPr xmlns="http://schemas.microsoft.com/office/spreadsheetml/2009/9/main" objectType="Drop" dropLines="7" dropStyle="combo" dx="16" fmlaRange="[1]Sheet1!$P$8:$P$10" noThreeD="1" sel="0" val="0"/>
</file>

<file path=xl/ctrlProps/ctrlProp150.xml><?xml version="1.0" encoding="utf-8"?>
<formControlPr xmlns="http://schemas.microsoft.com/office/spreadsheetml/2009/9/main" objectType="Drop" dropLines="7" dropStyle="combo" dx="16" fmlaRange="[1]Sheet1!$P$8:$P$10" noThreeD="1" sel="0" val="0"/>
</file>

<file path=xl/ctrlProps/ctrlProp151.xml><?xml version="1.0" encoding="utf-8"?>
<formControlPr xmlns="http://schemas.microsoft.com/office/spreadsheetml/2009/9/main" objectType="Drop" dropLines="7" dropStyle="combo" dx="16" fmlaRange="[1]Sheet1!$P$8:$P$10" noThreeD="1" sel="0" val="0"/>
</file>

<file path=xl/ctrlProps/ctrlProp152.xml><?xml version="1.0" encoding="utf-8"?>
<formControlPr xmlns="http://schemas.microsoft.com/office/spreadsheetml/2009/9/main" objectType="Drop" dropLines="7" dropStyle="combo" dx="16" fmlaRange="[1]Sheet1!$P$8:$P$10" noThreeD="1" sel="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29" name="Drop Down 1"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30" name="Drop Down 2"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31" name="Drop Down 3" hidden="1">
              <a:extLst>
                <a:ext uri="{63B3BB69-23CF-44E3-9099-C40C66FF867C}">
                  <a14:compatExt spid="_x0000_s22531"/>
                </a:ext>
                <a:ext uri="{FF2B5EF4-FFF2-40B4-BE49-F238E27FC236}">
                  <a16:creationId xmlns:a16="http://schemas.microsoft.com/office/drawing/2014/main" id="{00000000-0008-0000-0200-00000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32" name="Drop Down 4" hidden="1">
              <a:extLst>
                <a:ext uri="{63B3BB69-23CF-44E3-9099-C40C66FF867C}">
                  <a14:compatExt spid="_x0000_s22532"/>
                </a:ext>
                <a:ext uri="{FF2B5EF4-FFF2-40B4-BE49-F238E27FC236}">
                  <a16:creationId xmlns:a16="http://schemas.microsoft.com/office/drawing/2014/main" id="{00000000-0008-0000-0200-00000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33" name="Drop Down 5" hidden="1">
              <a:extLst>
                <a:ext uri="{63B3BB69-23CF-44E3-9099-C40C66FF867C}">
                  <a14:compatExt spid="_x0000_s22533"/>
                </a:ext>
                <a:ext uri="{FF2B5EF4-FFF2-40B4-BE49-F238E27FC236}">
                  <a16:creationId xmlns:a16="http://schemas.microsoft.com/office/drawing/2014/main" id="{00000000-0008-0000-0200-00000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34" name="Drop Down 6" hidden="1">
              <a:extLst>
                <a:ext uri="{63B3BB69-23CF-44E3-9099-C40C66FF867C}">
                  <a14:compatExt spid="_x0000_s22534"/>
                </a:ext>
                <a:ext uri="{FF2B5EF4-FFF2-40B4-BE49-F238E27FC236}">
                  <a16:creationId xmlns:a16="http://schemas.microsoft.com/office/drawing/2014/main" id="{00000000-0008-0000-0200-00000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35" name="Drop Down 7" hidden="1">
              <a:extLst>
                <a:ext uri="{63B3BB69-23CF-44E3-9099-C40C66FF867C}">
                  <a14:compatExt spid="_x0000_s22535"/>
                </a:ext>
                <a:ext uri="{FF2B5EF4-FFF2-40B4-BE49-F238E27FC236}">
                  <a16:creationId xmlns:a16="http://schemas.microsoft.com/office/drawing/2014/main" id="{00000000-0008-0000-0200-00000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36" name="Drop Down 8" hidden="1">
              <a:extLst>
                <a:ext uri="{63B3BB69-23CF-44E3-9099-C40C66FF867C}">
                  <a14:compatExt spid="_x0000_s22536"/>
                </a:ext>
                <a:ext uri="{FF2B5EF4-FFF2-40B4-BE49-F238E27FC236}">
                  <a16:creationId xmlns:a16="http://schemas.microsoft.com/office/drawing/2014/main" id="{00000000-0008-0000-0200-00000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18</xdr:row>
          <xdr:rowOff>19050</xdr:rowOff>
        </xdr:to>
        <xdr:sp macro="" textlink="">
          <xdr:nvSpPr>
            <xdr:cNvPr id="22537" name="Drop Down 9" hidden="1">
              <a:extLst>
                <a:ext uri="{63B3BB69-23CF-44E3-9099-C40C66FF867C}">
                  <a14:compatExt spid="_x0000_s22537"/>
                </a:ext>
                <a:ext uri="{FF2B5EF4-FFF2-40B4-BE49-F238E27FC236}">
                  <a16:creationId xmlns:a16="http://schemas.microsoft.com/office/drawing/2014/main" id="{00000000-0008-0000-0200-00000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38" name="Drop Down 10" hidden="1">
              <a:extLst>
                <a:ext uri="{63B3BB69-23CF-44E3-9099-C40C66FF867C}">
                  <a14:compatExt spid="_x0000_s22538"/>
                </a:ext>
                <a:ext uri="{FF2B5EF4-FFF2-40B4-BE49-F238E27FC236}">
                  <a16:creationId xmlns:a16="http://schemas.microsoft.com/office/drawing/2014/main" id="{00000000-0008-0000-0200-00000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39" name="Drop Down 11" hidden="1">
              <a:extLst>
                <a:ext uri="{63B3BB69-23CF-44E3-9099-C40C66FF867C}">
                  <a14:compatExt spid="_x0000_s22539"/>
                </a:ext>
                <a:ext uri="{FF2B5EF4-FFF2-40B4-BE49-F238E27FC236}">
                  <a16:creationId xmlns:a16="http://schemas.microsoft.com/office/drawing/2014/main" id="{00000000-0008-0000-0200-00000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40" name="Drop Down 12" hidden="1">
              <a:extLst>
                <a:ext uri="{63B3BB69-23CF-44E3-9099-C40C66FF867C}">
                  <a14:compatExt spid="_x0000_s22540"/>
                </a:ext>
                <a:ext uri="{FF2B5EF4-FFF2-40B4-BE49-F238E27FC236}">
                  <a16:creationId xmlns:a16="http://schemas.microsoft.com/office/drawing/2014/main" id="{00000000-0008-0000-0200-00000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41" name="Drop Down 13" hidden="1">
              <a:extLst>
                <a:ext uri="{63B3BB69-23CF-44E3-9099-C40C66FF867C}">
                  <a14:compatExt spid="_x0000_s22541"/>
                </a:ext>
                <a:ext uri="{FF2B5EF4-FFF2-40B4-BE49-F238E27FC236}">
                  <a16:creationId xmlns:a16="http://schemas.microsoft.com/office/drawing/2014/main" id="{00000000-0008-0000-0200-00000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18</xdr:row>
          <xdr:rowOff>19050</xdr:rowOff>
        </xdr:to>
        <xdr:sp macro="" textlink="">
          <xdr:nvSpPr>
            <xdr:cNvPr id="22542" name="Drop Down 14" hidden="1">
              <a:extLst>
                <a:ext uri="{63B3BB69-23CF-44E3-9099-C40C66FF867C}">
                  <a14:compatExt spid="_x0000_s22542"/>
                </a:ext>
                <a:ext uri="{FF2B5EF4-FFF2-40B4-BE49-F238E27FC236}">
                  <a16:creationId xmlns:a16="http://schemas.microsoft.com/office/drawing/2014/main" id="{00000000-0008-0000-0200-00000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18</xdr:row>
          <xdr:rowOff>19050</xdr:rowOff>
        </xdr:to>
        <xdr:sp macro="" textlink="">
          <xdr:nvSpPr>
            <xdr:cNvPr id="22543" name="Drop Down 15" hidden="1">
              <a:extLst>
                <a:ext uri="{63B3BB69-23CF-44E3-9099-C40C66FF867C}">
                  <a14:compatExt spid="_x0000_s22543"/>
                </a:ext>
                <a:ext uri="{FF2B5EF4-FFF2-40B4-BE49-F238E27FC236}">
                  <a16:creationId xmlns:a16="http://schemas.microsoft.com/office/drawing/2014/main" id="{00000000-0008-0000-0200-00000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44" name="Drop Down 16" hidden="1">
              <a:extLst>
                <a:ext uri="{63B3BB69-23CF-44E3-9099-C40C66FF867C}">
                  <a14:compatExt spid="_x0000_s22544"/>
                </a:ext>
                <a:ext uri="{FF2B5EF4-FFF2-40B4-BE49-F238E27FC236}">
                  <a16:creationId xmlns:a16="http://schemas.microsoft.com/office/drawing/2014/main" id="{00000000-0008-0000-0200-00001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45" name="Drop Down 17" hidden="1">
              <a:extLst>
                <a:ext uri="{63B3BB69-23CF-44E3-9099-C40C66FF867C}">
                  <a14:compatExt spid="_x0000_s22545"/>
                </a:ext>
                <a:ext uri="{FF2B5EF4-FFF2-40B4-BE49-F238E27FC236}">
                  <a16:creationId xmlns:a16="http://schemas.microsoft.com/office/drawing/2014/main" id="{00000000-0008-0000-0200-00001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46" name="Drop Down 18" hidden="1">
              <a:extLst>
                <a:ext uri="{63B3BB69-23CF-44E3-9099-C40C66FF867C}">
                  <a14:compatExt spid="_x0000_s22546"/>
                </a:ext>
                <a:ext uri="{FF2B5EF4-FFF2-40B4-BE49-F238E27FC236}">
                  <a16:creationId xmlns:a16="http://schemas.microsoft.com/office/drawing/2014/main" id="{00000000-0008-0000-0200-00001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47" name="Drop Down 19" hidden="1">
              <a:extLst>
                <a:ext uri="{63B3BB69-23CF-44E3-9099-C40C66FF867C}">
                  <a14:compatExt spid="_x0000_s22547"/>
                </a:ext>
                <a:ext uri="{FF2B5EF4-FFF2-40B4-BE49-F238E27FC236}">
                  <a16:creationId xmlns:a16="http://schemas.microsoft.com/office/drawing/2014/main" id="{00000000-0008-0000-0200-00001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48" name="Drop Down 20" hidden="1">
              <a:extLst>
                <a:ext uri="{63B3BB69-23CF-44E3-9099-C40C66FF867C}">
                  <a14:compatExt spid="_x0000_s22548"/>
                </a:ext>
                <a:ext uri="{FF2B5EF4-FFF2-40B4-BE49-F238E27FC236}">
                  <a16:creationId xmlns:a16="http://schemas.microsoft.com/office/drawing/2014/main" id="{00000000-0008-0000-0200-00001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49" name="Drop Down 21" hidden="1">
              <a:extLst>
                <a:ext uri="{63B3BB69-23CF-44E3-9099-C40C66FF867C}">
                  <a14:compatExt spid="_x0000_s22549"/>
                </a:ext>
                <a:ext uri="{FF2B5EF4-FFF2-40B4-BE49-F238E27FC236}">
                  <a16:creationId xmlns:a16="http://schemas.microsoft.com/office/drawing/2014/main" id="{00000000-0008-0000-0200-00001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0" name="Drop Down 22" hidden="1">
              <a:extLst>
                <a:ext uri="{63B3BB69-23CF-44E3-9099-C40C66FF867C}">
                  <a14:compatExt spid="_x0000_s22550"/>
                </a:ext>
                <a:ext uri="{FF2B5EF4-FFF2-40B4-BE49-F238E27FC236}">
                  <a16:creationId xmlns:a16="http://schemas.microsoft.com/office/drawing/2014/main" id="{00000000-0008-0000-0200-00001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51" name="Drop Down 23" hidden="1">
              <a:extLst>
                <a:ext uri="{63B3BB69-23CF-44E3-9099-C40C66FF867C}">
                  <a14:compatExt spid="_x0000_s22551"/>
                </a:ext>
                <a:ext uri="{FF2B5EF4-FFF2-40B4-BE49-F238E27FC236}">
                  <a16:creationId xmlns:a16="http://schemas.microsoft.com/office/drawing/2014/main" id="{00000000-0008-0000-0200-00001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18</xdr:row>
          <xdr:rowOff>19050</xdr:rowOff>
        </xdr:to>
        <xdr:sp macro="" textlink="">
          <xdr:nvSpPr>
            <xdr:cNvPr id="22552" name="Drop Down 24" hidden="1">
              <a:extLst>
                <a:ext uri="{63B3BB69-23CF-44E3-9099-C40C66FF867C}">
                  <a14:compatExt spid="_x0000_s22552"/>
                </a:ext>
                <a:ext uri="{FF2B5EF4-FFF2-40B4-BE49-F238E27FC236}">
                  <a16:creationId xmlns:a16="http://schemas.microsoft.com/office/drawing/2014/main" id="{00000000-0008-0000-0200-00001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3" name="Drop Down 25" hidden="1">
              <a:extLst>
                <a:ext uri="{63B3BB69-23CF-44E3-9099-C40C66FF867C}">
                  <a14:compatExt spid="_x0000_s22553"/>
                </a:ext>
                <a:ext uri="{FF2B5EF4-FFF2-40B4-BE49-F238E27FC236}">
                  <a16:creationId xmlns:a16="http://schemas.microsoft.com/office/drawing/2014/main" id="{00000000-0008-0000-0200-00001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4" name="Drop Down 26" hidden="1">
              <a:extLst>
                <a:ext uri="{63B3BB69-23CF-44E3-9099-C40C66FF867C}">
                  <a14:compatExt spid="_x0000_s22554"/>
                </a:ext>
                <a:ext uri="{FF2B5EF4-FFF2-40B4-BE49-F238E27FC236}">
                  <a16:creationId xmlns:a16="http://schemas.microsoft.com/office/drawing/2014/main" id="{00000000-0008-0000-0200-00001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5" name="Drop Down 27" hidden="1">
              <a:extLst>
                <a:ext uri="{63B3BB69-23CF-44E3-9099-C40C66FF867C}">
                  <a14:compatExt spid="_x0000_s22555"/>
                </a:ext>
                <a:ext uri="{FF2B5EF4-FFF2-40B4-BE49-F238E27FC236}">
                  <a16:creationId xmlns:a16="http://schemas.microsoft.com/office/drawing/2014/main" id="{00000000-0008-0000-0200-00001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6" name="Drop Down 28" hidden="1">
              <a:extLst>
                <a:ext uri="{63B3BB69-23CF-44E3-9099-C40C66FF867C}">
                  <a14:compatExt spid="_x0000_s22556"/>
                </a:ext>
                <a:ext uri="{FF2B5EF4-FFF2-40B4-BE49-F238E27FC236}">
                  <a16:creationId xmlns:a16="http://schemas.microsoft.com/office/drawing/2014/main" id="{00000000-0008-0000-0200-00001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7" name="Drop Down 29" hidden="1">
              <a:extLst>
                <a:ext uri="{63B3BB69-23CF-44E3-9099-C40C66FF867C}">
                  <a14:compatExt spid="_x0000_s22557"/>
                </a:ext>
                <a:ext uri="{FF2B5EF4-FFF2-40B4-BE49-F238E27FC236}">
                  <a16:creationId xmlns:a16="http://schemas.microsoft.com/office/drawing/2014/main" id="{00000000-0008-0000-0200-00001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8" name="Drop Down 30" hidden="1">
              <a:extLst>
                <a:ext uri="{63B3BB69-23CF-44E3-9099-C40C66FF867C}">
                  <a14:compatExt spid="_x0000_s22558"/>
                </a:ext>
                <a:ext uri="{FF2B5EF4-FFF2-40B4-BE49-F238E27FC236}">
                  <a16:creationId xmlns:a16="http://schemas.microsoft.com/office/drawing/2014/main" id="{00000000-0008-0000-0200-00001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59" name="Drop Down 31" hidden="1">
              <a:extLst>
                <a:ext uri="{63B3BB69-23CF-44E3-9099-C40C66FF867C}">
                  <a14:compatExt spid="_x0000_s22559"/>
                </a:ext>
                <a:ext uri="{FF2B5EF4-FFF2-40B4-BE49-F238E27FC236}">
                  <a16:creationId xmlns:a16="http://schemas.microsoft.com/office/drawing/2014/main" id="{00000000-0008-0000-0200-00001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60" name="Drop Down 32" hidden="1">
              <a:extLst>
                <a:ext uri="{63B3BB69-23CF-44E3-9099-C40C66FF867C}">
                  <a14:compatExt spid="_x0000_s22560"/>
                </a:ext>
                <a:ext uri="{FF2B5EF4-FFF2-40B4-BE49-F238E27FC236}">
                  <a16:creationId xmlns:a16="http://schemas.microsoft.com/office/drawing/2014/main" id="{00000000-0008-0000-0200-00002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61" name="Drop Down 33" hidden="1">
              <a:extLst>
                <a:ext uri="{63B3BB69-23CF-44E3-9099-C40C66FF867C}">
                  <a14:compatExt spid="_x0000_s22561"/>
                </a:ext>
                <a:ext uri="{FF2B5EF4-FFF2-40B4-BE49-F238E27FC236}">
                  <a16:creationId xmlns:a16="http://schemas.microsoft.com/office/drawing/2014/main" id="{00000000-0008-0000-0200-00002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62" name="Drop Down 34" hidden="1">
              <a:extLst>
                <a:ext uri="{63B3BB69-23CF-44E3-9099-C40C66FF867C}">
                  <a14:compatExt spid="_x0000_s22562"/>
                </a:ext>
                <a:ext uri="{FF2B5EF4-FFF2-40B4-BE49-F238E27FC236}">
                  <a16:creationId xmlns:a16="http://schemas.microsoft.com/office/drawing/2014/main" id="{00000000-0008-0000-0200-00002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63" name="Drop Down 35" hidden="1">
              <a:extLst>
                <a:ext uri="{63B3BB69-23CF-44E3-9099-C40C66FF867C}">
                  <a14:compatExt spid="_x0000_s22563"/>
                </a:ext>
                <a:ext uri="{FF2B5EF4-FFF2-40B4-BE49-F238E27FC236}">
                  <a16:creationId xmlns:a16="http://schemas.microsoft.com/office/drawing/2014/main" id="{00000000-0008-0000-0200-00002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64" name="Drop Down 36" hidden="1">
              <a:extLst>
                <a:ext uri="{63B3BB69-23CF-44E3-9099-C40C66FF867C}">
                  <a14:compatExt spid="_x0000_s22564"/>
                </a:ext>
                <a:ext uri="{FF2B5EF4-FFF2-40B4-BE49-F238E27FC236}">
                  <a16:creationId xmlns:a16="http://schemas.microsoft.com/office/drawing/2014/main" id="{00000000-0008-0000-0200-00002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65" name="Drop Down 37" hidden="1">
              <a:extLst>
                <a:ext uri="{63B3BB69-23CF-44E3-9099-C40C66FF867C}">
                  <a14:compatExt spid="_x0000_s22565"/>
                </a:ext>
                <a:ext uri="{FF2B5EF4-FFF2-40B4-BE49-F238E27FC236}">
                  <a16:creationId xmlns:a16="http://schemas.microsoft.com/office/drawing/2014/main" id="{00000000-0008-0000-0200-00002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66" name="Drop Down 38" hidden="1">
              <a:extLst>
                <a:ext uri="{63B3BB69-23CF-44E3-9099-C40C66FF867C}">
                  <a14:compatExt spid="_x0000_s22566"/>
                </a:ext>
                <a:ext uri="{FF2B5EF4-FFF2-40B4-BE49-F238E27FC236}">
                  <a16:creationId xmlns:a16="http://schemas.microsoft.com/office/drawing/2014/main" id="{00000000-0008-0000-0200-00002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67" name="Drop Down 39" hidden="1">
              <a:extLst>
                <a:ext uri="{63B3BB69-23CF-44E3-9099-C40C66FF867C}">
                  <a14:compatExt spid="_x0000_s22567"/>
                </a:ext>
                <a:ext uri="{FF2B5EF4-FFF2-40B4-BE49-F238E27FC236}">
                  <a16:creationId xmlns:a16="http://schemas.microsoft.com/office/drawing/2014/main" id="{00000000-0008-0000-0200-00002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68" name="Drop Down 40" hidden="1">
              <a:extLst>
                <a:ext uri="{63B3BB69-23CF-44E3-9099-C40C66FF867C}">
                  <a14:compatExt spid="_x0000_s22568"/>
                </a:ext>
                <a:ext uri="{FF2B5EF4-FFF2-40B4-BE49-F238E27FC236}">
                  <a16:creationId xmlns:a16="http://schemas.microsoft.com/office/drawing/2014/main" id="{00000000-0008-0000-0200-00002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69" name="Drop Down 41" hidden="1">
              <a:extLst>
                <a:ext uri="{63B3BB69-23CF-44E3-9099-C40C66FF867C}">
                  <a14:compatExt spid="_x0000_s22569"/>
                </a:ext>
                <a:ext uri="{FF2B5EF4-FFF2-40B4-BE49-F238E27FC236}">
                  <a16:creationId xmlns:a16="http://schemas.microsoft.com/office/drawing/2014/main" id="{00000000-0008-0000-0200-00002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0" name="Drop Down 42" hidden="1">
              <a:extLst>
                <a:ext uri="{63B3BB69-23CF-44E3-9099-C40C66FF867C}">
                  <a14:compatExt spid="_x0000_s22570"/>
                </a:ext>
                <a:ext uri="{FF2B5EF4-FFF2-40B4-BE49-F238E27FC236}">
                  <a16:creationId xmlns:a16="http://schemas.microsoft.com/office/drawing/2014/main" id="{00000000-0008-0000-0200-00002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1" name="Drop Down 43" hidden="1">
              <a:extLst>
                <a:ext uri="{63B3BB69-23CF-44E3-9099-C40C66FF867C}">
                  <a14:compatExt spid="_x0000_s22571"/>
                </a:ext>
                <a:ext uri="{FF2B5EF4-FFF2-40B4-BE49-F238E27FC236}">
                  <a16:creationId xmlns:a16="http://schemas.microsoft.com/office/drawing/2014/main" id="{00000000-0008-0000-0200-00002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2" name="Drop Down 44" hidden="1">
              <a:extLst>
                <a:ext uri="{63B3BB69-23CF-44E3-9099-C40C66FF867C}">
                  <a14:compatExt spid="_x0000_s22572"/>
                </a:ext>
                <a:ext uri="{FF2B5EF4-FFF2-40B4-BE49-F238E27FC236}">
                  <a16:creationId xmlns:a16="http://schemas.microsoft.com/office/drawing/2014/main" id="{00000000-0008-0000-0200-00002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3" name="Drop Down 45" hidden="1">
              <a:extLst>
                <a:ext uri="{63B3BB69-23CF-44E3-9099-C40C66FF867C}">
                  <a14:compatExt spid="_x0000_s22573"/>
                </a:ext>
                <a:ext uri="{FF2B5EF4-FFF2-40B4-BE49-F238E27FC236}">
                  <a16:creationId xmlns:a16="http://schemas.microsoft.com/office/drawing/2014/main" id="{00000000-0008-0000-0200-00002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4" name="Drop Down 46" hidden="1">
              <a:extLst>
                <a:ext uri="{63B3BB69-23CF-44E3-9099-C40C66FF867C}">
                  <a14:compatExt spid="_x0000_s22574"/>
                </a:ext>
                <a:ext uri="{FF2B5EF4-FFF2-40B4-BE49-F238E27FC236}">
                  <a16:creationId xmlns:a16="http://schemas.microsoft.com/office/drawing/2014/main" id="{00000000-0008-0000-0200-00002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5" name="Drop Down 47" hidden="1">
              <a:extLst>
                <a:ext uri="{63B3BB69-23CF-44E3-9099-C40C66FF867C}">
                  <a14:compatExt spid="_x0000_s22575"/>
                </a:ext>
                <a:ext uri="{FF2B5EF4-FFF2-40B4-BE49-F238E27FC236}">
                  <a16:creationId xmlns:a16="http://schemas.microsoft.com/office/drawing/2014/main" id="{00000000-0008-0000-0200-00002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6" name="Drop Down 48" hidden="1">
              <a:extLst>
                <a:ext uri="{63B3BB69-23CF-44E3-9099-C40C66FF867C}">
                  <a14:compatExt spid="_x0000_s22576"/>
                </a:ext>
                <a:ext uri="{FF2B5EF4-FFF2-40B4-BE49-F238E27FC236}">
                  <a16:creationId xmlns:a16="http://schemas.microsoft.com/office/drawing/2014/main" id="{00000000-0008-0000-0200-00003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7" name="Drop Down 49" hidden="1">
              <a:extLst>
                <a:ext uri="{63B3BB69-23CF-44E3-9099-C40C66FF867C}">
                  <a14:compatExt spid="_x0000_s22577"/>
                </a:ext>
                <a:ext uri="{FF2B5EF4-FFF2-40B4-BE49-F238E27FC236}">
                  <a16:creationId xmlns:a16="http://schemas.microsoft.com/office/drawing/2014/main" id="{00000000-0008-0000-0200-00003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78" name="Drop Down 50" hidden="1">
              <a:extLst>
                <a:ext uri="{63B3BB69-23CF-44E3-9099-C40C66FF867C}">
                  <a14:compatExt spid="_x0000_s22578"/>
                </a:ext>
                <a:ext uri="{FF2B5EF4-FFF2-40B4-BE49-F238E27FC236}">
                  <a16:creationId xmlns:a16="http://schemas.microsoft.com/office/drawing/2014/main" id="{00000000-0008-0000-0200-00003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79" name="Drop Down 51" hidden="1">
              <a:extLst>
                <a:ext uri="{63B3BB69-23CF-44E3-9099-C40C66FF867C}">
                  <a14:compatExt spid="_x0000_s22579"/>
                </a:ext>
                <a:ext uri="{FF2B5EF4-FFF2-40B4-BE49-F238E27FC236}">
                  <a16:creationId xmlns:a16="http://schemas.microsoft.com/office/drawing/2014/main" id="{00000000-0008-0000-0200-00003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80" name="Drop Down 52" hidden="1">
              <a:extLst>
                <a:ext uri="{63B3BB69-23CF-44E3-9099-C40C66FF867C}">
                  <a14:compatExt spid="_x0000_s22580"/>
                </a:ext>
                <a:ext uri="{FF2B5EF4-FFF2-40B4-BE49-F238E27FC236}">
                  <a16:creationId xmlns:a16="http://schemas.microsoft.com/office/drawing/2014/main" id="{00000000-0008-0000-0200-00003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81" name="Drop Down 53" hidden="1">
              <a:extLst>
                <a:ext uri="{63B3BB69-23CF-44E3-9099-C40C66FF867C}">
                  <a14:compatExt spid="_x0000_s22581"/>
                </a:ext>
                <a:ext uri="{FF2B5EF4-FFF2-40B4-BE49-F238E27FC236}">
                  <a16:creationId xmlns:a16="http://schemas.microsoft.com/office/drawing/2014/main" id="{00000000-0008-0000-0200-00003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82" name="Drop Down 54" hidden="1">
              <a:extLst>
                <a:ext uri="{63B3BB69-23CF-44E3-9099-C40C66FF867C}">
                  <a14:compatExt spid="_x0000_s22582"/>
                </a:ext>
                <a:ext uri="{FF2B5EF4-FFF2-40B4-BE49-F238E27FC236}">
                  <a16:creationId xmlns:a16="http://schemas.microsoft.com/office/drawing/2014/main" id="{00000000-0008-0000-0200-00003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83" name="Drop Down 55" hidden="1">
              <a:extLst>
                <a:ext uri="{63B3BB69-23CF-44E3-9099-C40C66FF867C}">
                  <a14:compatExt spid="_x0000_s22583"/>
                </a:ext>
                <a:ext uri="{FF2B5EF4-FFF2-40B4-BE49-F238E27FC236}">
                  <a16:creationId xmlns:a16="http://schemas.microsoft.com/office/drawing/2014/main" id="{00000000-0008-0000-0200-00003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84" name="Drop Down 56" hidden="1">
              <a:extLst>
                <a:ext uri="{63B3BB69-23CF-44E3-9099-C40C66FF867C}">
                  <a14:compatExt spid="_x0000_s22584"/>
                </a:ext>
                <a:ext uri="{FF2B5EF4-FFF2-40B4-BE49-F238E27FC236}">
                  <a16:creationId xmlns:a16="http://schemas.microsoft.com/office/drawing/2014/main" id="{00000000-0008-0000-0200-00003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85" name="Drop Down 57" hidden="1">
              <a:extLst>
                <a:ext uri="{63B3BB69-23CF-44E3-9099-C40C66FF867C}">
                  <a14:compatExt spid="_x0000_s22585"/>
                </a:ext>
                <a:ext uri="{FF2B5EF4-FFF2-40B4-BE49-F238E27FC236}">
                  <a16:creationId xmlns:a16="http://schemas.microsoft.com/office/drawing/2014/main" id="{00000000-0008-0000-0200-00003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86" name="Drop Down 58" hidden="1">
              <a:extLst>
                <a:ext uri="{63B3BB69-23CF-44E3-9099-C40C66FF867C}">
                  <a14:compatExt spid="_x0000_s22586"/>
                </a:ext>
                <a:ext uri="{FF2B5EF4-FFF2-40B4-BE49-F238E27FC236}">
                  <a16:creationId xmlns:a16="http://schemas.microsoft.com/office/drawing/2014/main" id="{00000000-0008-0000-0200-00003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87" name="Drop Down 59" hidden="1">
              <a:extLst>
                <a:ext uri="{63B3BB69-23CF-44E3-9099-C40C66FF867C}">
                  <a14:compatExt spid="_x0000_s22587"/>
                </a:ext>
                <a:ext uri="{FF2B5EF4-FFF2-40B4-BE49-F238E27FC236}">
                  <a16:creationId xmlns:a16="http://schemas.microsoft.com/office/drawing/2014/main" id="{00000000-0008-0000-0200-00003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88" name="Drop Down 60" hidden="1">
              <a:extLst>
                <a:ext uri="{63B3BB69-23CF-44E3-9099-C40C66FF867C}">
                  <a14:compatExt spid="_x0000_s22588"/>
                </a:ext>
                <a:ext uri="{FF2B5EF4-FFF2-40B4-BE49-F238E27FC236}">
                  <a16:creationId xmlns:a16="http://schemas.microsoft.com/office/drawing/2014/main" id="{00000000-0008-0000-0200-00003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89" name="Drop Down 61" hidden="1">
              <a:extLst>
                <a:ext uri="{63B3BB69-23CF-44E3-9099-C40C66FF867C}">
                  <a14:compatExt spid="_x0000_s22589"/>
                </a:ext>
                <a:ext uri="{FF2B5EF4-FFF2-40B4-BE49-F238E27FC236}">
                  <a16:creationId xmlns:a16="http://schemas.microsoft.com/office/drawing/2014/main" id="{00000000-0008-0000-0200-00003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90" name="Drop Down 62" hidden="1">
              <a:extLst>
                <a:ext uri="{63B3BB69-23CF-44E3-9099-C40C66FF867C}">
                  <a14:compatExt spid="_x0000_s22590"/>
                </a:ext>
                <a:ext uri="{FF2B5EF4-FFF2-40B4-BE49-F238E27FC236}">
                  <a16:creationId xmlns:a16="http://schemas.microsoft.com/office/drawing/2014/main" id="{00000000-0008-0000-0200-00003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91" name="Drop Down 63" hidden="1">
              <a:extLst>
                <a:ext uri="{63B3BB69-23CF-44E3-9099-C40C66FF867C}">
                  <a14:compatExt spid="_x0000_s22591"/>
                </a:ext>
                <a:ext uri="{FF2B5EF4-FFF2-40B4-BE49-F238E27FC236}">
                  <a16:creationId xmlns:a16="http://schemas.microsoft.com/office/drawing/2014/main" id="{00000000-0008-0000-0200-00003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92" name="Drop Down 64" hidden="1">
              <a:extLst>
                <a:ext uri="{63B3BB69-23CF-44E3-9099-C40C66FF867C}">
                  <a14:compatExt spid="_x0000_s22592"/>
                </a:ext>
                <a:ext uri="{FF2B5EF4-FFF2-40B4-BE49-F238E27FC236}">
                  <a16:creationId xmlns:a16="http://schemas.microsoft.com/office/drawing/2014/main" id="{00000000-0008-0000-0200-00004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93" name="Drop Down 65" hidden="1">
              <a:extLst>
                <a:ext uri="{63B3BB69-23CF-44E3-9099-C40C66FF867C}">
                  <a14:compatExt spid="_x0000_s22593"/>
                </a:ext>
                <a:ext uri="{FF2B5EF4-FFF2-40B4-BE49-F238E27FC236}">
                  <a16:creationId xmlns:a16="http://schemas.microsoft.com/office/drawing/2014/main" id="{00000000-0008-0000-0200-00004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594" name="Drop Down 66" hidden="1">
              <a:extLst>
                <a:ext uri="{63B3BB69-23CF-44E3-9099-C40C66FF867C}">
                  <a14:compatExt spid="_x0000_s22594"/>
                </a:ext>
                <a:ext uri="{FF2B5EF4-FFF2-40B4-BE49-F238E27FC236}">
                  <a16:creationId xmlns:a16="http://schemas.microsoft.com/office/drawing/2014/main" id="{00000000-0008-0000-0200-00004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95" name="Drop Down 67" hidden="1">
              <a:extLst>
                <a:ext uri="{63B3BB69-23CF-44E3-9099-C40C66FF867C}">
                  <a14:compatExt spid="_x0000_s22595"/>
                </a:ext>
                <a:ext uri="{FF2B5EF4-FFF2-40B4-BE49-F238E27FC236}">
                  <a16:creationId xmlns:a16="http://schemas.microsoft.com/office/drawing/2014/main" id="{00000000-0008-0000-0200-00004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96" name="Drop Down 68" hidden="1">
              <a:extLst>
                <a:ext uri="{63B3BB69-23CF-44E3-9099-C40C66FF867C}">
                  <a14:compatExt spid="_x0000_s22596"/>
                </a:ext>
                <a:ext uri="{FF2B5EF4-FFF2-40B4-BE49-F238E27FC236}">
                  <a16:creationId xmlns:a16="http://schemas.microsoft.com/office/drawing/2014/main" id="{00000000-0008-0000-0200-00004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97" name="Drop Down 69" hidden="1">
              <a:extLst>
                <a:ext uri="{63B3BB69-23CF-44E3-9099-C40C66FF867C}">
                  <a14:compatExt spid="_x0000_s22597"/>
                </a:ext>
                <a:ext uri="{FF2B5EF4-FFF2-40B4-BE49-F238E27FC236}">
                  <a16:creationId xmlns:a16="http://schemas.microsoft.com/office/drawing/2014/main" id="{00000000-0008-0000-0200-00004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98" name="Drop Down 70" hidden="1">
              <a:extLst>
                <a:ext uri="{63B3BB69-23CF-44E3-9099-C40C66FF867C}">
                  <a14:compatExt spid="_x0000_s22598"/>
                </a:ext>
                <a:ext uri="{FF2B5EF4-FFF2-40B4-BE49-F238E27FC236}">
                  <a16:creationId xmlns:a16="http://schemas.microsoft.com/office/drawing/2014/main" id="{00000000-0008-0000-0200-00004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599" name="Drop Down 71" hidden="1">
              <a:extLst>
                <a:ext uri="{63B3BB69-23CF-44E3-9099-C40C66FF867C}">
                  <a14:compatExt spid="_x0000_s22599"/>
                </a:ext>
                <a:ext uri="{FF2B5EF4-FFF2-40B4-BE49-F238E27FC236}">
                  <a16:creationId xmlns:a16="http://schemas.microsoft.com/office/drawing/2014/main" id="{00000000-0008-0000-0200-00004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00" name="Drop Down 72" hidden="1">
              <a:extLst>
                <a:ext uri="{63B3BB69-23CF-44E3-9099-C40C66FF867C}">
                  <a14:compatExt spid="_x0000_s22600"/>
                </a:ext>
                <a:ext uri="{FF2B5EF4-FFF2-40B4-BE49-F238E27FC236}">
                  <a16:creationId xmlns:a16="http://schemas.microsoft.com/office/drawing/2014/main" id="{00000000-0008-0000-0200-00004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01" name="Drop Down 73" hidden="1">
              <a:extLst>
                <a:ext uri="{63B3BB69-23CF-44E3-9099-C40C66FF867C}">
                  <a14:compatExt spid="_x0000_s22601"/>
                </a:ext>
                <a:ext uri="{FF2B5EF4-FFF2-40B4-BE49-F238E27FC236}">
                  <a16:creationId xmlns:a16="http://schemas.microsoft.com/office/drawing/2014/main" id="{00000000-0008-0000-0200-00004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02" name="Drop Down 74" hidden="1">
              <a:extLst>
                <a:ext uri="{63B3BB69-23CF-44E3-9099-C40C66FF867C}">
                  <a14:compatExt spid="_x0000_s22602"/>
                </a:ext>
                <a:ext uri="{FF2B5EF4-FFF2-40B4-BE49-F238E27FC236}">
                  <a16:creationId xmlns:a16="http://schemas.microsoft.com/office/drawing/2014/main" id="{00000000-0008-0000-0200-00004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603" name="Drop Down 75" hidden="1">
              <a:extLst>
                <a:ext uri="{63B3BB69-23CF-44E3-9099-C40C66FF867C}">
                  <a14:compatExt spid="_x0000_s22603"/>
                </a:ext>
                <a:ext uri="{FF2B5EF4-FFF2-40B4-BE49-F238E27FC236}">
                  <a16:creationId xmlns:a16="http://schemas.microsoft.com/office/drawing/2014/main" id="{00000000-0008-0000-0200-00004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604" name="Drop Down 76" hidden="1">
              <a:extLst>
                <a:ext uri="{63B3BB69-23CF-44E3-9099-C40C66FF867C}">
                  <a14:compatExt spid="_x0000_s22604"/>
                </a:ext>
                <a:ext uri="{FF2B5EF4-FFF2-40B4-BE49-F238E27FC236}">
                  <a16:creationId xmlns:a16="http://schemas.microsoft.com/office/drawing/2014/main" id="{00000000-0008-0000-0200-00004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605" name="Drop Down 77" hidden="1">
              <a:extLst>
                <a:ext uri="{63B3BB69-23CF-44E3-9099-C40C66FF867C}">
                  <a14:compatExt spid="_x0000_s22605"/>
                </a:ext>
                <a:ext uri="{FF2B5EF4-FFF2-40B4-BE49-F238E27FC236}">
                  <a16:creationId xmlns:a16="http://schemas.microsoft.com/office/drawing/2014/main" id="{00000000-0008-0000-0200-00004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606" name="Drop Down 78" hidden="1">
              <a:extLst>
                <a:ext uri="{63B3BB69-23CF-44E3-9099-C40C66FF867C}">
                  <a14:compatExt spid="_x0000_s22606"/>
                </a:ext>
                <a:ext uri="{FF2B5EF4-FFF2-40B4-BE49-F238E27FC236}">
                  <a16:creationId xmlns:a16="http://schemas.microsoft.com/office/drawing/2014/main" id="{00000000-0008-0000-0200-00004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607" name="Drop Down 79" hidden="1">
              <a:extLst>
                <a:ext uri="{63B3BB69-23CF-44E3-9099-C40C66FF867C}">
                  <a14:compatExt spid="_x0000_s22607"/>
                </a:ext>
                <a:ext uri="{FF2B5EF4-FFF2-40B4-BE49-F238E27FC236}">
                  <a16:creationId xmlns:a16="http://schemas.microsoft.com/office/drawing/2014/main" id="{00000000-0008-0000-0200-00004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608" name="Drop Down 80" hidden="1">
              <a:extLst>
                <a:ext uri="{63B3BB69-23CF-44E3-9099-C40C66FF867C}">
                  <a14:compatExt spid="_x0000_s22608"/>
                </a:ext>
                <a:ext uri="{FF2B5EF4-FFF2-40B4-BE49-F238E27FC236}">
                  <a16:creationId xmlns:a16="http://schemas.microsoft.com/office/drawing/2014/main" id="{00000000-0008-0000-0200-00005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09" name="Drop Down 81" hidden="1">
              <a:extLst>
                <a:ext uri="{63B3BB69-23CF-44E3-9099-C40C66FF867C}">
                  <a14:compatExt spid="_x0000_s22609"/>
                </a:ext>
                <a:ext uri="{FF2B5EF4-FFF2-40B4-BE49-F238E27FC236}">
                  <a16:creationId xmlns:a16="http://schemas.microsoft.com/office/drawing/2014/main" id="{00000000-0008-0000-0200-00005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0" name="Drop Down 82" hidden="1">
              <a:extLst>
                <a:ext uri="{63B3BB69-23CF-44E3-9099-C40C66FF867C}">
                  <a14:compatExt spid="_x0000_s22610"/>
                </a:ext>
                <a:ext uri="{FF2B5EF4-FFF2-40B4-BE49-F238E27FC236}">
                  <a16:creationId xmlns:a16="http://schemas.microsoft.com/office/drawing/2014/main" id="{00000000-0008-0000-0200-00005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1" name="Drop Down 83" hidden="1">
              <a:extLst>
                <a:ext uri="{63B3BB69-23CF-44E3-9099-C40C66FF867C}">
                  <a14:compatExt spid="_x0000_s22611"/>
                </a:ext>
                <a:ext uri="{FF2B5EF4-FFF2-40B4-BE49-F238E27FC236}">
                  <a16:creationId xmlns:a16="http://schemas.microsoft.com/office/drawing/2014/main" id="{00000000-0008-0000-0200-00005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2" name="Drop Down 84" hidden="1">
              <a:extLst>
                <a:ext uri="{63B3BB69-23CF-44E3-9099-C40C66FF867C}">
                  <a14:compatExt spid="_x0000_s22612"/>
                </a:ext>
                <a:ext uri="{FF2B5EF4-FFF2-40B4-BE49-F238E27FC236}">
                  <a16:creationId xmlns:a16="http://schemas.microsoft.com/office/drawing/2014/main" id="{00000000-0008-0000-0200-00005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3" name="Drop Down 85" hidden="1">
              <a:extLst>
                <a:ext uri="{63B3BB69-23CF-44E3-9099-C40C66FF867C}">
                  <a14:compatExt spid="_x0000_s22613"/>
                </a:ext>
                <a:ext uri="{FF2B5EF4-FFF2-40B4-BE49-F238E27FC236}">
                  <a16:creationId xmlns:a16="http://schemas.microsoft.com/office/drawing/2014/main" id="{00000000-0008-0000-0200-00005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4" name="Drop Down 86" hidden="1">
              <a:extLst>
                <a:ext uri="{63B3BB69-23CF-44E3-9099-C40C66FF867C}">
                  <a14:compatExt spid="_x0000_s22614"/>
                </a:ext>
                <a:ext uri="{FF2B5EF4-FFF2-40B4-BE49-F238E27FC236}">
                  <a16:creationId xmlns:a16="http://schemas.microsoft.com/office/drawing/2014/main" id="{00000000-0008-0000-0200-00005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5" name="Drop Down 87" hidden="1">
              <a:extLst>
                <a:ext uri="{63B3BB69-23CF-44E3-9099-C40C66FF867C}">
                  <a14:compatExt spid="_x0000_s22615"/>
                </a:ext>
                <a:ext uri="{FF2B5EF4-FFF2-40B4-BE49-F238E27FC236}">
                  <a16:creationId xmlns:a16="http://schemas.microsoft.com/office/drawing/2014/main" id="{00000000-0008-0000-0200-00005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6" name="Drop Down 88" hidden="1">
              <a:extLst>
                <a:ext uri="{63B3BB69-23CF-44E3-9099-C40C66FF867C}">
                  <a14:compatExt spid="_x0000_s22616"/>
                </a:ext>
                <a:ext uri="{FF2B5EF4-FFF2-40B4-BE49-F238E27FC236}">
                  <a16:creationId xmlns:a16="http://schemas.microsoft.com/office/drawing/2014/main" id="{00000000-0008-0000-0200-00005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7" name="Drop Down 89" hidden="1">
              <a:extLst>
                <a:ext uri="{63B3BB69-23CF-44E3-9099-C40C66FF867C}">
                  <a14:compatExt spid="_x0000_s22617"/>
                </a:ext>
                <a:ext uri="{FF2B5EF4-FFF2-40B4-BE49-F238E27FC236}">
                  <a16:creationId xmlns:a16="http://schemas.microsoft.com/office/drawing/2014/main" id="{00000000-0008-0000-0200-00005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8" name="Drop Down 90" hidden="1">
              <a:extLst>
                <a:ext uri="{63B3BB69-23CF-44E3-9099-C40C66FF867C}">
                  <a14:compatExt spid="_x0000_s22618"/>
                </a:ext>
                <a:ext uri="{FF2B5EF4-FFF2-40B4-BE49-F238E27FC236}">
                  <a16:creationId xmlns:a16="http://schemas.microsoft.com/office/drawing/2014/main" id="{00000000-0008-0000-0200-00005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19" name="Drop Down 91" hidden="1">
              <a:extLst>
                <a:ext uri="{63B3BB69-23CF-44E3-9099-C40C66FF867C}">
                  <a14:compatExt spid="_x0000_s22619"/>
                </a:ext>
                <a:ext uri="{FF2B5EF4-FFF2-40B4-BE49-F238E27FC236}">
                  <a16:creationId xmlns:a16="http://schemas.microsoft.com/office/drawing/2014/main" id="{00000000-0008-0000-0200-00005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0</xdr:colOff>
          <xdr:row>17</xdr:row>
          <xdr:rowOff>190500</xdr:rowOff>
        </xdr:to>
        <xdr:sp macro="" textlink="">
          <xdr:nvSpPr>
            <xdr:cNvPr id="22620" name="Drop Down 92" hidden="1">
              <a:extLst>
                <a:ext uri="{63B3BB69-23CF-44E3-9099-C40C66FF867C}">
                  <a14:compatExt spid="_x0000_s22620"/>
                </a:ext>
                <a:ext uri="{FF2B5EF4-FFF2-40B4-BE49-F238E27FC236}">
                  <a16:creationId xmlns:a16="http://schemas.microsoft.com/office/drawing/2014/main" id="{00000000-0008-0000-0200-00005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21" name="Drop Down 93" hidden="1">
              <a:extLst>
                <a:ext uri="{63B3BB69-23CF-44E3-9099-C40C66FF867C}">
                  <a14:compatExt spid="_x0000_s22621"/>
                </a:ext>
                <a:ext uri="{FF2B5EF4-FFF2-40B4-BE49-F238E27FC236}">
                  <a16:creationId xmlns:a16="http://schemas.microsoft.com/office/drawing/2014/main" id="{00000000-0008-0000-0200-00005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22" name="Drop Down 94" hidden="1">
              <a:extLst>
                <a:ext uri="{63B3BB69-23CF-44E3-9099-C40C66FF867C}">
                  <a14:compatExt spid="_x0000_s22622"/>
                </a:ext>
                <a:ext uri="{FF2B5EF4-FFF2-40B4-BE49-F238E27FC236}">
                  <a16:creationId xmlns:a16="http://schemas.microsoft.com/office/drawing/2014/main" id="{00000000-0008-0000-0200-00005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3</xdr:row>
          <xdr:rowOff>19050</xdr:rowOff>
        </xdr:to>
        <xdr:sp macro="" textlink="">
          <xdr:nvSpPr>
            <xdr:cNvPr id="22623" name="Drop Down 95" hidden="1">
              <a:extLst>
                <a:ext uri="{63B3BB69-23CF-44E3-9099-C40C66FF867C}">
                  <a14:compatExt spid="_x0000_s22623"/>
                </a:ext>
                <a:ext uri="{FF2B5EF4-FFF2-40B4-BE49-F238E27FC236}">
                  <a16:creationId xmlns:a16="http://schemas.microsoft.com/office/drawing/2014/main" id="{00000000-0008-0000-0200-00005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24" name="Drop Down 96" hidden="1">
              <a:extLst>
                <a:ext uri="{63B3BB69-23CF-44E3-9099-C40C66FF867C}">
                  <a14:compatExt spid="_x0000_s22624"/>
                </a:ext>
                <a:ext uri="{FF2B5EF4-FFF2-40B4-BE49-F238E27FC236}">
                  <a16:creationId xmlns:a16="http://schemas.microsoft.com/office/drawing/2014/main" id="{00000000-0008-0000-0200-00006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25" name="Drop Down 97" hidden="1">
              <a:extLst>
                <a:ext uri="{63B3BB69-23CF-44E3-9099-C40C66FF867C}">
                  <a14:compatExt spid="_x0000_s22625"/>
                </a:ext>
                <a:ext uri="{FF2B5EF4-FFF2-40B4-BE49-F238E27FC236}">
                  <a16:creationId xmlns:a16="http://schemas.microsoft.com/office/drawing/2014/main" id="{00000000-0008-0000-0200-00006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26" name="Drop Down 98" hidden="1">
              <a:extLst>
                <a:ext uri="{63B3BB69-23CF-44E3-9099-C40C66FF867C}">
                  <a14:compatExt spid="_x0000_s22626"/>
                </a:ext>
                <a:ext uri="{FF2B5EF4-FFF2-40B4-BE49-F238E27FC236}">
                  <a16:creationId xmlns:a16="http://schemas.microsoft.com/office/drawing/2014/main" id="{00000000-0008-0000-0200-00006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3</xdr:row>
          <xdr:rowOff>19050</xdr:rowOff>
        </xdr:to>
        <xdr:sp macro="" textlink="">
          <xdr:nvSpPr>
            <xdr:cNvPr id="22627" name="Drop Down 99" hidden="1">
              <a:extLst>
                <a:ext uri="{63B3BB69-23CF-44E3-9099-C40C66FF867C}">
                  <a14:compatExt spid="_x0000_s22627"/>
                </a:ext>
                <a:ext uri="{FF2B5EF4-FFF2-40B4-BE49-F238E27FC236}">
                  <a16:creationId xmlns:a16="http://schemas.microsoft.com/office/drawing/2014/main" id="{00000000-0008-0000-0200-00006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3</xdr:row>
          <xdr:rowOff>19050</xdr:rowOff>
        </xdr:to>
        <xdr:sp macro="" textlink="">
          <xdr:nvSpPr>
            <xdr:cNvPr id="22628" name="Drop Down 100" hidden="1">
              <a:extLst>
                <a:ext uri="{63B3BB69-23CF-44E3-9099-C40C66FF867C}">
                  <a14:compatExt spid="_x0000_s22628"/>
                </a:ext>
                <a:ext uri="{FF2B5EF4-FFF2-40B4-BE49-F238E27FC236}">
                  <a16:creationId xmlns:a16="http://schemas.microsoft.com/office/drawing/2014/main" id="{00000000-0008-0000-0200-00006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29" name="Drop Down 101" hidden="1">
              <a:extLst>
                <a:ext uri="{63B3BB69-23CF-44E3-9099-C40C66FF867C}">
                  <a14:compatExt spid="_x0000_s22629"/>
                </a:ext>
                <a:ext uri="{FF2B5EF4-FFF2-40B4-BE49-F238E27FC236}">
                  <a16:creationId xmlns:a16="http://schemas.microsoft.com/office/drawing/2014/main" id="{00000000-0008-0000-0200-00006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0" name="Drop Down 102" hidden="1">
              <a:extLst>
                <a:ext uri="{63B3BB69-23CF-44E3-9099-C40C66FF867C}">
                  <a14:compatExt spid="_x0000_s22630"/>
                </a:ext>
                <a:ext uri="{FF2B5EF4-FFF2-40B4-BE49-F238E27FC236}">
                  <a16:creationId xmlns:a16="http://schemas.microsoft.com/office/drawing/2014/main" id="{00000000-0008-0000-0200-00006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3</xdr:row>
          <xdr:rowOff>19050</xdr:rowOff>
        </xdr:to>
        <xdr:sp macro="" textlink="">
          <xdr:nvSpPr>
            <xdr:cNvPr id="22631" name="Drop Down 103" hidden="1">
              <a:extLst>
                <a:ext uri="{63B3BB69-23CF-44E3-9099-C40C66FF867C}">
                  <a14:compatExt spid="_x0000_s22631"/>
                </a:ext>
                <a:ext uri="{FF2B5EF4-FFF2-40B4-BE49-F238E27FC236}">
                  <a16:creationId xmlns:a16="http://schemas.microsoft.com/office/drawing/2014/main" id="{00000000-0008-0000-0200-00006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2" name="Drop Down 104" hidden="1">
              <a:extLst>
                <a:ext uri="{63B3BB69-23CF-44E3-9099-C40C66FF867C}">
                  <a14:compatExt spid="_x0000_s22632"/>
                </a:ext>
                <a:ext uri="{FF2B5EF4-FFF2-40B4-BE49-F238E27FC236}">
                  <a16:creationId xmlns:a16="http://schemas.microsoft.com/office/drawing/2014/main" id="{00000000-0008-0000-0200-00006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3" name="Drop Down 105" hidden="1">
              <a:extLst>
                <a:ext uri="{63B3BB69-23CF-44E3-9099-C40C66FF867C}">
                  <a14:compatExt spid="_x0000_s22633"/>
                </a:ext>
                <a:ext uri="{FF2B5EF4-FFF2-40B4-BE49-F238E27FC236}">
                  <a16:creationId xmlns:a16="http://schemas.microsoft.com/office/drawing/2014/main" id="{00000000-0008-0000-0200-00006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4" name="Drop Down 106" hidden="1">
              <a:extLst>
                <a:ext uri="{63B3BB69-23CF-44E3-9099-C40C66FF867C}">
                  <a14:compatExt spid="_x0000_s22634"/>
                </a:ext>
                <a:ext uri="{FF2B5EF4-FFF2-40B4-BE49-F238E27FC236}">
                  <a16:creationId xmlns:a16="http://schemas.microsoft.com/office/drawing/2014/main" id="{00000000-0008-0000-0200-00006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5" name="Drop Down 107" hidden="1">
              <a:extLst>
                <a:ext uri="{63B3BB69-23CF-44E3-9099-C40C66FF867C}">
                  <a14:compatExt spid="_x0000_s22635"/>
                </a:ext>
                <a:ext uri="{FF2B5EF4-FFF2-40B4-BE49-F238E27FC236}">
                  <a16:creationId xmlns:a16="http://schemas.microsoft.com/office/drawing/2014/main" id="{00000000-0008-0000-0200-00006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6" name="Drop Down 108" hidden="1">
              <a:extLst>
                <a:ext uri="{63B3BB69-23CF-44E3-9099-C40C66FF867C}">
                  <a14:compatExt spid="_x0000_s22636"/>
                </a:ext>
                <a:ext uri="{FF2B5EF4-FFF2-40B4-BE49-F238E27FC236}">
                  <a16:creationId xmlns:a16="http://schemas.microsoft.com/office/drawing/2014/main" id="{00000000-0008-0000-0200-00006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7" name="Drop Down 109" hidden="1">
              <a:extLst>
                <a:ext uri="{63B3BB69-23CF-44E3-9099-C40C66FF867C}">
                  <a14:compatExt spid="_x0000_s22637"/>
                </a:ext>
                <a:ext uri="{FF2B5EF4-FFF2-40B4-BE49-F238E27FC236}">
                  <a16:creationId xmlns:a16="http://schemas.microsoft.com/office/drawing/2014/main" id="{00000000-0008-0000-0200-00006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8" name="Drop Down 110" hidden="1">
              <a:extLst>
                <a:ext uri="{63B3BB69-23CF-44E3-9099-C40C66FF867C}">
                  <a14:compatExt spid="_x0000_s22638"/>
                </a:ext>
                <a:ext uri="{FF2B5EF4-FFF2-40B4-BE49-F238E27FC236}">
                  <a16:creationId xmlns:a16="http://schemas.microsoft.com/office/drawing/2014/main" id="{00000000-0008-0000-0200-00006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39" name="Drop Down 111" hidden="1">
              <a:extLst>
                <a:ext uri="{63B3BB69-23CF-44E3-9099-C40C66FF867C}">
                  <a14:compatExt spid="_x0000_s22639"/>
                </a:ext>
                <a:ext uri="{FF2B5EF4-FFF2-40B4-BE49-F238E27FC236}">
                  <a16:creationId xmlns:a16="http://schemas.microsoft.com/office/drawing/2014/main" id="{00000000-0008-0000-0200-00006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0" name="Drop Down 112" hidden="1">
              <a:extLst>
                <a:ext uri="{63B3BB69-23CF-44E3-9099-C40C66FF867C}">
                  <a14:compatExt spid="_x0000_s22640"/>
                </a:ext>
                <a:ext uri="{FF2B5EF4-FFF2-40B4-BE49-F238E27FC236}">
                  <a16:creationId xmlns:a16="http://schemas.microsoft.com/office/drawing/2014/main" id="{00000000-0008-0000-0200-00007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1" name="Drop Down 113" hidden="1">
              <a:extLst>
                <a:ext uri="{63B3BB69-23CF-44E3-9099-C40C66FF867C}">
                  <a14:compatExt spid="_x0000_s22641"/>
                </a:ext>
                <a:ext uri="{FF2B5EF4-FFF2-40B4-BE49-F238E27FC236}">
                  <a16:creationId xmlns:a16="http://schemas.microsoft.com/office/drawing/2014/main" id="{00000000-0008-0000-0200-00007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2" name="Drop Down 114" hidden="1">
              <a:extLst>
                <a:ext uri="{63B3BB69-23CF-44E3-9099-C40C66FF867C}">
                  <a14:compatExt spid="_x0000_s22642"/>
                </a:ext>
                <a:ext uri="{FF2B5EF4-FFF2-40B4-BE49-F238E27FC236}">
                  <a16:creationId xmlns:a16="http://schemas.microsoft.com/office/drawing/2014/main" id="{00000000-0008-0000-0200-00007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3" name="Drop Down 115" hidden="1">
              <a:extLst>
                <a:ext uri="{63B3BB69-23CF-44E3-9099-C40C66FF867C}">
                  <a14:compatExt spid="_x0000_s22643"/>
                </a:ext>
                <a:ext uri="{FF2B5EF4-FFF2-40B4-BE49-F238E27FC236}">
                  <a16:creationId xmlns:a16="http://schemas.microsoft.com/office/drawing/2014/main" id="{00000000-0008-0000-0200-00007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4" name="Drop Down 116" hidden="1">
              <a:extLst>
                <a:ext uri="{63B3BB69-23CF-44E3-9099-C40C66FF867C}">
                  <a14:compatExt spid="_x0000_s22644"/>
                </a:ext>
                <a:ext uri="{FF2B5EF4-FFF2-40B4-BE49-F238E27FC236}">
                  <a16:creationId xmlns:a16="http://schemas.microsoft.com/office/drawing/2014/main" id="{00000000-0008-0000-0200-00007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5" name="Drop Down 117" hidden="1">
              <a:extLst>
                <a:ext uri="{63B3BB69-23CF-44E3-9099-C40C66FF867C}">
                  <a14:compatExt spid="_x0000_s22645"/>
                </a:ext>
                <a:ext uri="{FF2B5EF4-FFF2-40B4-BE49-F238E27FC236}">
                  <a16:creationId xmlns:a16="http://schemas.microsoft.com/office/drawing/2014/main" id="{00000000-0008-0000-0200-00007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6" name="Drop Down 118" hidden="1">
              <a:extLst>
                <a:ext uri="{63B3BB69-23CF-44E3-9099-C40C66FF867C}">
                  <a14:compatExt spid="_x0000_s22646"/>
                </a:ext>
                <a:ext uri="{FF2B5EF4-FFF2-40B4-BE49-F238E27FC236}">
                  <a16:creationId xmlns:a16="http://schemas.microsoft.com/office/drawing/2014/main" id="{00000000-0008-0000-0200-00007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7" name="Drop Down 119" hidden="1">
              <a:extLst>
                <a:ext uri="{63B3BB69-23CF-44E3-9099-C40C66FF867C}">
                  <a14:compatExt spid="_x0000_s22647"/>
                </a:ext>
                <a:ext uri="{FF2B5EF4-FFF2-40B4-BE49-F238E27FC236}">
                  <a16:creationId xmlns:a16="http://schemas.microsoft.com/office/drawing/2014/main" id="{00000000-0008-0000-0200-00007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8" name="Drop Down 120" hidden="1">
              <a:extLst>
                <a:ext uri="{63B3BB69-23CF-44E3-9099-C40C66FF867C}">
                  <a14:compatExt spid="_x0000_s22648"/>
                </a:ext>
                <a:ext uri="{FF2B5EF4-FFF2-40B4-BE49-F238E27FC236}">
                  <a16:creationId xmlns:a16="http://schemas.microsoft.com/office/drawing/2014/main" id="{00000000-0008-0000-0200-00007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49" name="Drop Down 121" hidden="1">
              <a:extLst>
                <a:ext uri="{63B3BB69-23CF-44E3-9099-C40C66FF867C}">
                  <a14:compatExt spid="_x0000_s22649"/>
                </a:ext>
                <a:ext uri="{FF2B5EF4-FFF2-40B4-BE49-F238E27FC236}">
                  <a16:creationId xmlns:a16="http://schemas.microsoft.com/office/drawing/2014/main" id="{00000000-0008-0000-0200-00007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0" name="Drop Down 122" hidden="1">
              <a:extLst>
                <a:ext uri="{63B3BB69-23CF-44E3-9099-C40C66FF867C}">
                  <a14:compatExt spid="_x0000_s22650"/>
                </a:ext>
                <a:ext uri="{FF2B5EF4-FFF2-40B4-BE49-F238E27FC236}">
                  <a16:creationId xmlns:a16="http://schemas.microsoft.com/office/drawing/2014/main" id="{00000000-0008-0000-0200-00007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1" name="Drop Down 123" hidden="1">
              <a:extLst>
                <a:ext uri="{63B3BB69-23CF-44E3-9099-C40C66FF867C}">
                  <a14:compatExt spid="_x0000_s22651"/>
                </a:ext>
                <a:ext uri="{FF2B5EF4-FFF2-40B4-BE49-F238E27FC236}">
                  <a16:creationId xmlns:a16="http://schemas.microsoft.com/office/drawing/2014/main" id="{00000000-0008-0000-0200-00007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2" name="Drop Down 124" hidden="1">
              <a:extLst>
                <a:ext uri="{63B3BB69-23CF-44E3-9099-C40C66FF867C}">
                  <a14:compatExt spid="_x0000_s22652"/>
                </a:ext>
                <a:ext uri="{FF2B5EF4-FFF2-40B4-BE49-F238E27FC236}">
                  <a16:creationId xmlns:a16="http://schemas.microsoft.com/office/drawing/2014/main" id="{00000000-0008-0000-0200-00007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3" name="Drop Down 125" hidden="1">
              <a:extLst>
                <a:ext uri="{63B3BB69-23CF-44E3-9099-C40C66FF867C}">
                  <a14:compatExt spid="_x0000_s22653"/>
                </a:ext>
                <a:ext uri="{FF2B5EF4-FFF2-40B4-BE49-F238E27FC236}">
                  <a16:creationId xmlns:a16="http://schemas.microsoft.com/office/drawing/2014/main" id="{00000000-0008-0000-0200-00007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4" name="Drop Down 126" hidden="1">
              <a:extLst>
                <a:ext uri="{63B3BB69-23CF-44E3-9099-C40C66FF867C}">
                  <a14:compatExt spid="_x0000_s22654"/>
                </a:ext>
                <a:ext uri="{FF2B5EF4-FFF2-40B4-BE49-F238E27FC236}">
                  <a16:creationId xmlns:a16="http://schemas.microsoft.com/office/drawing/2014/main" id="{00000000-0008-0000-0200-00007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5" name="Drop Down 127" hidden="1">
              <a:extLst>
                <a:ext uri="{63B3BB69-23CF-44E3-9099-C40C66FF867C}">
                  <a14:compatExt spid="_x0000_s22655"/>
                </a:ext>
                <a:ext uri="{FF2B5EF4-FFF2-40B4-BE49-F238E27FC236}">
                  <a16:creationId xmlns:a16="http://schemas.microsoft.com/office/drawing/2014/main" id="{00000000-0008-0000-0200-00007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6" name="Drop Down 128" hidden="1">
              <a:extLst>
                <a:ext uri="{63B3BB69-23CF-44E3-9099-C40C66FF867C}">
                  <a14:compatExt spid="_x0000_s22656"/>
                </a:ext>
                <a:ext uri="{FF2B5EF4-FFF2-40B4-BE49-F238E27FC236}">
                  <a16:creationId xmlns:a16="http://schemas.microsoft.com/office/drawing/2014/main" id="{00000000-0008-0000-0200-00008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7" name="Drop Down 129" hidden="1">
              <a:extLst>
                <a:ext uri="{63B3BB69-23CF-44E3-9099-C40C66FF867C}">
                  <a14:compatExt spid="_x0000_s22657"/>
                </a:ext>
                <a:ext uri="{FF2B5EF4-FFF2-40B4-BE49-F238E27FC236}">
                  <a16:creationId xmlns:a16="http://schemas.microsoft.com/office/drawing/2014/main" id="{00000000-0008-0000-0200-00008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8" name="Drop Down 130" hidden="1">
              <a:extLst>
                <a:ext uri="{63B3BB69-23CF-44E3-9099-C40C66FF867C}">
                  <a14:compatExt spid="_x0000_s22658"/>
                </a:ext>
                <a:ext uri="{FF2B5EF4-FFF2-40B4-BE49-F238E27FC236}">
                  <a16:creationId xmlns:a16="http://schemas.microsoft.com/office/drawing/2014/main" id="{00000000-0008-0000-0200-00008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59" name="Drop Down 131" hidden="1">
              <a:extLst>
                <a:ext uri="{63B3BB69-23CF-44E3-9099-C40C66FF867C}">
                  <a14:compatExt spid="_x0000_s22659"/>
                </a:ext>
                <a:ext uri="{FF2B5EF4-FFF2-40B4-BE49-F238E27FC236}">
                  <a16:creationId xmlns:a16="http://schemas.microsoft.com/office/drawing/2014/main" id="{00000000-0008-0000-0200-00008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0" name="Drop Down 132" hidden="1">
              <a:extLst>
                <a:ext uri="{63B3BB69-23CF-44E3-9099-C40C66FF867C}">
                  <a14:compatExt spid="_x0000_s22660"/>
                </a:ext>
                <a:ext uri="{FF2B5EF4-FFF2-40B4-BE49-F238E27FC236}">
                  <a16:creationId xmlns:a16="http://schemas.microsoft.com/office/drawing/2014/main" id="{00000000-0008-0000-0200-00008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1" name="Drop Down 133" hidden="1">
              <a:extLst>
                <a:ext uri="{63B3BB69-23CF-44E3-9099-C40C66FF867C}">
                  <a14:compatExt spid="_x0000_s22661"/>
                </a:ext>
                <a:ext uri="{FF2B5EF4-FFF2-40B4-BE49-F238E27FC236}">
                  <a16:creationId xmlns:a16="http://schemas.microsoft.com/office/drawing/2014/main" id="{00000000-0008-0000-0200-00008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2" name="Drop Down 134" hidden="1">
              <a:extLst>
                <a:ext uri="{63B3BB69-23CF-44E3-9099-C40C66FF867C}">
                  <a14:compatExt spid="_x0000_s22662"/>
                </a:ext>
                <a:ext uri="{FF2B5EF4-FFF2-40B4-BE49-F238E27FC236}">
                  <a16:creationId xmlns:a16="http://schemas.microsoft.com/office/drawing/2014/main" id="{00000000-0008-0000-0200-00008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3" name="Drop Down 135" hidden="1">
              <a:extLst>
                <a:ext uri="{63B3BB69-23CF-44E3-9099-C40C66FF867C}">
                  <a14:compatExt spid="_x0000_s22663"/>
                </a:ext>
                <a:ext uri="{FF2B5EF4-FFF2-40B4-BE49-F238E27FC236}">
                  <a16:creationId xmlns:a16="http://schemas.microsoft.com/office/drawing/2014/main" id="{00000000-0008-0000-0200-00008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4" name="Drop Down 136" hidden="1">
              <a:extLst>
                <a:ext uri="{63B3BB69-23CF-44E3-9099-C40C66FF867C}">
                  <a14:compatExt spid="_x0000_s22664"/>
                </a:ext>
                <a:ext uri="{FF2B5EF4-FFF2-40B4-BE49-F238E27FC236}">
                  <a16:creationId xmlns:a16="http://schemas.microsoft.com/office/drawing/2014/main" id="{00000000-0008-0000-0200-00008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5" name="Drop Down 137" hidden="1">
              <a:extLst>
                <a:ext uri="{63B3BB69-23CF-44E3-9099-C40C66FF867C}">
                  <a14:compatExt spid="_x0000_s22665"/>
                </a:ext>
                <a:ext uri="{FF2B5EF4-FFF2-40B4-BE49-F238E27FC236}">
                  <a16:creationId xmlns:a16="http://schemas.microsoft.com/office/drawing/2014/main" id="{00000000-0008-0000-0200-000089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6" name="Drop Down 138" hidden="1">
              <a:extLst>
                <a:ext uri="{63B3BB69-23CF-44E3-9099-C40C66FF867C}">
                  <a14:compatExt spid="_x0000_s22666"/>
                </a:ext>
                <a:ext uri="{FF2B5EF4-FFF2-40B4-BE49-F238E27FC236}">
                  <a16:creationId xmlns:a16="http://schemas.microsoft.com/office/drawing/2014/main" id="{00000000-0008-0000-0200-00008A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7" name="Drop Down 139" hidden="1">
              <a:extLst>
                <a:ext uri="{63B3BB69-23CF-44E3-9099-C40C66FF867C}">
                  <a14:compatExt spid="_x0000_s22667"/>
                </a:ext>
                <a:ext uri="{FF2B5EF4-FFF2-40B4-BE49-F238E27FC236}">
                  <a16:creationId xmlns:a16="http://schemas.microsoft.com/office/drawing/2014/main" id="{00000000-0008-0000-0200-00008B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8" name="Drop Down 140" hidden="1">
              <a:extLst>
                <a:ext uri="{63B3BB69-23CF-44E3-9099-C40C66FF867C}">
                  <a14:compatExt spid="_x0000_s22668"/>
                </a:ext>
                <a:ext uri="{FF2B5EF4-FFF2-40B4-BE49-F238E27FC236}">
                  <a16:creationId xmlns:a16="http://schemas.microsoft.com/office/drawing/2014/main" id="{00000000-0008-0000-0200-00008C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69" name="Drop Down 141" hidden="1">
              <a:extLst>
                <a:ext uri="{63B3BB69-23CF-44E3-9099-C40C66FF867C}">
                  <a14:compatExt spid="_x0000_s22669"/>
                </a:ext>
                <a:ext uri="{FF2B5EF4-FFF2-40B4-BE49-F238E27FC236}">
                  <a16:creationId xmlns:a16="http://schemas.microsoft.com/office/drawing/2014/main" id="{00000000-0008-0000-0200-00008D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0" name="Drop Down 142" hidden="1">
              <a:extLst>
                <a:ext uri="{63B3BB69-23CF-44E3-9099-C40C66FF867C}">
                  <a14:compatExt spid="_x0000_s22670"/>
                </a:ext>
                <a:ext uri="{FF2B5EF4-FFF2-40B4-BE49-F238E27FC236}">
                  <a16:creationId xmlns:a16="http://schemas.microsoft.com/office/drawing/2014/main" id="{00000000-0008-0000-0200-00008E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1" name="Drop Down 143" hidden="1">
              <a:extLst>
                <a:ext uri="{63B3BB69-23CF-44E3-9099-C40C66FF867C}">
                  <a14:compatExt spid="_x0000_s22671"/>
                </a:ext>
                <a:ext uri="{FF2B5EF4-FFF2-40B4-BE49-F238E27FC236}">
                  <a16:creationId xmlns:a16="http://schemas.microsoft.com/office/drawing/2014/main" id="{00000000-0008-0000-0200-00008F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2" name="Drop Down 144" hidden="1">
              <a:extLst>
                <a:ext uri="{63B3BB69-23CF-44E3-9099-C40C66FF867C}">
                  <a14:compatExt spid="_x0000_s22672"/>
                </a:ext>
                <a:ext uri="{FF2B5EF4-FFF2-40B4-BE49-F238E27FC236}">
                  <a16:creationId xmlns:a16="http://schemas.microsoft.com/office/drawing/2014/main" id="{00000000-0008-0000-0200-000090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3" name="Drop Down 145" hidden="1">
              <a:extLst>
                <a:ext uri="{63B3BB69-23CF-44E3-9099-C40C66FF867C}">
                  <a14:compatExt spid="_x0000_s22673"/>
                </a:ext>
                <a:ext uri="{FF2B5EF4-FFF2-40B4-BE49-F238E27FC236}">
                  <a16:creationId xmlns:a16="http://schemas.microsoft.com/office/drawing/2014/main" id="{00000000-0008-0000-0200-000091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4" name="Drop Down 146" hidden="1">
              <a:extLst>
                <a:ext uri="{63B3BB69-23CF-44E3-9099-C40C66FF867C}">
                  <a14:compatExt spid="_x0000_s22674"/>
                </a:ext>
                <a:ext uri="{FF2B5EF4-FFF2-40B4-BE49-F238E27FC236}">
                  <a16:creationId xmlns:a16="http://schemas.microsoft.com/office/drawing/2014/main" id="{00000000-0008-0000-0200-00009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5" name="Drop Down 147" hidden="1">
              <a:extLst>
                <a:ext uri="{63B3BB69-23CF-44E3-9099-C40C66FF867C}">
                  <a14:compatExt spid="_x0000_s22675"/>
                </a:ext>
                <a:ext uri="{FF2B5EF4-FFF2-40B4-BE49-F238E27FC236}">
                  <a16:creationId xmlns:a16="http://schemas.microsoft.com/office/drawing/2014/main" id="{00000000-0008-0000-0200-000093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6" name="Drop Down 148" hidden="1">
              <a:extLst>
                <a:ext uri="{63B3BB69-23CF-44E3-9099-C40C66FF867C}">
                  <a14:compatExt spid="_x0000_s22676"/>
                </a:ext>
                <a:ext uri="{FF2B5EF4-FFF2-40B4-BE49-F238E27FC236}">
                  <a16:creationId xmlns:a16="http://schemas.microsoft.com/office/drawing/2014/main" id="{00000000-0008-0000-0200-000094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7" name="Drop Down 149" hidden="1">
              <a:extLst>
                <a:ext uri="{63B3BB69-23CF-44E3-9099-C40C66FF867C}">
                  <a14:compatExt spid="_x0000_s22677"/>
                </a:ext>
                <a:ext uri="{FF2B5EF4-FFF2-40B4-BE49-F238E27FC236}">
                  <a16:creationId xmlns:a16="http://schemas.microsoft.com/office/drawing/2014/main" id="{00000000-0008-0000-0200-000095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8" name="Drop Down 150" hidden="1">
              <a:extLst>
                <a:ext uri="{63B3BB69-23CF-44E3-9099-C40C66FF867C}">
                  <a14:compatExt spid="_x0000_s22678"/>
                </a:ext>
                <a:ext uri="{FF2B5EF4-FFF2-40B4-BE49-F238E27FC236}">
                  <a16:creationId xmlns:a16="http://schemas.microsoft.com/office/drawing/2014/main" id="{00000000-0008-0000-0200-000096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79" name="Drop Down 151" hidden="1">
              <a:extLst>
                <a:ext uri="{63B3BB69-23CF-44E3-9099-C40C66FF867C}">
                  <a14:compatExt spid="_x0000_s22679"/>
                </a:ext>
                <a:ext uri="{FF2B5EF4-FFF2-40B4-BE49-F238E27FC236}">
                  <a16:creationId xmlns:a16="http://schemas.microsoft.com/office/drawing/2014/main" id="{00000000-0008-0000-0200-000097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0</xdr:colOff>
          <xdr:row>2</xdr:row>
          <xdr:rowOff>190500</xdr:rowOff>
        </xdr:to>
        <xdr:sp macro="" textlink="">
          <xdr:nvSpPr>
            <xdr:cNvPr id="22680" name="Drop Down 152" hidden="1">
              <a:extLst>
                <a:ext uri="{63B3BB69-23CF-44E3-9099-C40C66FF867C}">
                  <a14:compatExt spid="_x0000_s22680"/>
                </a:ext>
                <a:ext uri="{FF2B5EF4-FFF2-40B4-BE49-F238E27FC236}">
                  <a16:creationId xmlns:a16="http://schemas.microsoft.com/office/drawing/2014/main" id="{00000000-0008-0000-0200-000098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ni-gstevenson\Documents\Transi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troduction"/>
      <sheetName val="C - Activity_Audiences"/>
      <sheetName val="D - COVID Impact"/>
      <sheetName val="Aggregator"/>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tel:02890235053" TargetMode="Externa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4.xml"/><Relationship Id="rId117" Type="http://schemas.openxmlformats.org/officeDocument/2006/relationships/ctrlProp" Target="../ctrlProps/ctrlProp115.xml"/><Relationship Id="rId21" Type="http://schemas.openxmlformats.org/officeDocument/2006/relationships/ctrlProp" Target="../ctrlProps/ctrlProp19.xml"/><Relationship Id="rId42" Type="http://schemas.openxmlformats.org/officeDocument/2006/relationships/ctrlProp" Target="../ctrlProps/ctrlProp40.xml"/><Relationship Id="rId47" Type="http://schemas.openxmlformats.org/officeDocument/2006/relationships/ctrlProp" Target="../ctrlProps/ctrlProp45.xml"/><Relationship Id="rId63" Type="http://schemas.openxmlformats.org/officeDocument/2006/relationships/ctrlProp" Target="../ctrlProps/ctrlProp61.xml"/><Relationship Id="rId68" Type="http://schemas.openxmlformats.org/officeDocument/2006/relationships/ctrlProp" Target="../ctrlProps/ctrlProp66.xml"/><Relationship Id="rId84" Type="http://schemas.openxmlformats.org/officeDocument/2006/relationships/ctrlProp" Target="../ctrlProps/ctrlProp82.xml"/><Relationship Id="rId89" Type="http://schemas.openxmlformats.org/officeDocument/2006/relationships/ctrlProp" Target="../ctrlProps/ctrlProp87.xml"/><Relationship Id="rId112" Type="http://schemas.openxmlformats.org/officeDocument/2006/relationships/ctrlProp" Target="../ctrlProps/ctrlProp110.xml"/><Relationship Id="rId133" Type="http://schemas.openxmlformats.org/officeDocument/2006/relationships/ctrlProp" Target="../ctrlProps/ctrlProp131.xml"/><Relationship Id="rId138" Type="http://schemas.openxmlformats.org/officeDocument/2006/relationships/ctrlProp" Target="../ctrlProps/ctrlProp136.xml"/><Relationship Id="rId154" Type="http://schemas.openxmlformats.org/officeDocument/2006/relationships/ctrlProp" Target="../ctrlProps/ctrlProp152.xml"/><Relationship Id="rId16" Type="http://schemas.openxmlformats.org/officeDocument/2006/relationships/ctrlProp" Target="../ctrlProps/ctrlProp14.xml"/><Relationship Id="rId107" Type="http://schemas.openxmlformats.org/officeDocument/2006/relationships/ctrlProp" Target="../ctrlProps/ctrlProp105.xml"/><Relationship Id="rId11" Type="http://schemas.openxmlformats.org/officeDocument/2006/relationships/ctrlProp" Target="../ctrlProps/ctrlProp9.xml"/><Relationship Id="rId32" Type="http://schemas.openxmlformats.org/officeDocument/2006/relationships/ctrlProp" Target="../ctrlProps/ctrlProp30.xml"/><Relationship Id="rId37" Type="http://schemas.openxmlformats.org/officeDocument/2006/relationships/ctrlProp" Target="../ctrlProps/ctrlProp35.xml"/><Relationship Id="rId53" Type="http://schemas.openxmlformats.org/officeDocument/2006/relationships/ctrlProp" Target="../ctrlProps/ctrlProp51.xml"/><Relationship Id="rId58" Type="http://schemas.openxmlformats.org/officeDocument/2006/relationships/ctrlProp" Target="../ctrlProps/ctrlProp56.xml"/><Relationship Id="rId74" Type="http://schemas.openxmlformats.org/officeDocument/2006/relationships/ctrlProp" Target="../ctrlProps/ctrlProp72.xml"/><Relationship Id="rId79" Type="http://schemas.openxmlformats.org/officeDocument/2006/relationships/ctrlProp" Target="../ctrlProps/ctrlProp77.xml"/><Relationship Id="rId102" Type="http://schemas.openxmlformats.org/officeDocument/2006/relationships/ctrlProp" Target="../ctrlProps/ctrlProp100.xml"/><Relationship Id="rId123" Type="http://schemas.openxmlformats.org/officeDocument/2006/relationships/ctrlProp" Target="../ctrlProps/ctrlProp121.xml"/><Relationship Id="rId128" Type="http://schemas.openxmlformats.org/officeDocument/2006/relationships/ctrlProp" Target="../ctrlProps/ctrlProp126.xml"/><Relationship Id="rId144" Type="http://schemas.openxmlformats.org/officeDocument/2006/relationships/ctrlProp" Target="../ctrlProps/ctrlProp142.xml"/><Relationship Id="rId149" Type="http://schemas.openxmlformats.org/officeDocument/2006/relationships/ctrlProp" Target="../ctrlProps/ctrlProp147.xml"/><Relationship Id="rId5" Type="http://schemas.openxmlformats.org/officeDocument/2006/relationships/ctrlProp" Target="../ctrlProps/ctrlProp3.xml"/><Relationship Id="rId90" Type="http://schemas.openxmlformats.org/officeDocument/2006/relationships/ctrlProp" Target="../ctrlProps/ctrlProp88.xml"/><Relationship Id="rId95" Type="http://schemas.openxmlformats.org/officeDocument/2006/relationships/ctrlProp" Target="../ctrlProps/ctrlProp93.xml"/><Relationship Id="rId22" Type="http://schemas.openxmlformats.org/officeDocument/2006/relationships/ctrlProp" Target="../ctrlProps/ctrlProp20.xml"/><Relationship Id="rId27" Type="http://schemas.openxmlformats.org/officeDocument/2006/relationships/ctrlProp" Target="../ctrlProps/ctrlProp25.xml"/><Relationship Id="rId43" Type="http://schemas.openxmlformats.org/officeDocument/2006/relationships/ctrlProp" Target="../ctrlProps/ctrlProp41.xml"/><Relationship Id="rId48" Type="http://schemas.openxmlformats.org/officeDocument/2006/relationships/ctrlProp" Target="../ctrlProps/ctrlProp46.xml"/><Relationship Id="rId64" Type="http://schemas.openxmlformats.org/officeDocument/2006/relationships/ctrlProp" Target="../ctrlProps/ctrlProp62.xml"/><Relationship Id="rId69" Type="http://schemas.openxmlformats.org/officeDocument/2006/relationships/ctrlProp" Target="../ctrlProps/ctrlProp67.xml"/><Relationship Id="rId113" Type="http://schemas.openxmlformats.org/officeDocument/2006/relationships/ctrlProp" Target="../ctrlProps/ctrlProp111.xml"/><Relationship Id="rId118" Type="http://schemas.openxmlformats.org/officeDocument/2006/relationships/ctrlProp" Target="../ctrlProps/ctrlProp116.xml"/><Relationship Id="rId134" Type="http://schemas.openxmlformats.org/officeDocument/2006/relationships/ctrlProp" Target="../ctrlProps/ctrlProp132.xml"/><Relationship Id="rId139" Type="http://schemas.openxmlformats.org/officeDocument/2006/relationships/ctrlProp" Target="../ctrlProps/ctrlProp137.xml"/><Relationship Id="rId80" Type="http://schemas.openxmlformats.org/officeDocument/2006/relationships/ctrlProp" Target="../ctrlProps/ctrlProp78.xml"/><Relationship Id="rId85" Type="http://schemas.openxmlformats.org/officeDocument/2006/relationships/ctrlProp" Target="../ctrlProps/ctrlProp83.xml"/><Relationship Id="rId150" Type="http://schemas.openxmlformats.org/officeDocument/2006/relationships/ctrlProp" Target="../ctrlProps/ctrlProp148.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67" Type="http://schemas.openxmlformats.org/officeDocument/2006/relationships/ctrlProp" Target="../ctrlProps/ctrlProp65.xml"/><Relationship Id="rId103" Type="http://schemas.openxmlformats.org/officeDocument/2006/relationships/ctrlProp" Target="../ctrlProps/ctrlProp101.xml"/><Relationship Id="rId108" Type="http://schemas.openxmlformats.org/officeDocument/2006/relationships/ctrlProp" Target="../ctrlProps/ctrlProp106.xml"/><Relationship Id="rId116" Type="http://schemas.openxmlformats.org/officeDocument/2006/relationships/ctrlProp" Target="../ctrlProps/ctrlProp114.xml"/><Relationship Id="rId124" Type="http://schemas.openxmlformats.org/officeDocument/2006/relationships/ctrlProp" Target="../ctrlProps/ctrlProp122.xml"/><Relationship Id="rId129" Type="http://schemas.openxmlformats.org/officeDocument/2006/relationships/ctrlProp" Target="../ctrlProps/ctrlProp127.xml"/><Relationship Id="rId137" Type="http://schemas.openxmlformats.org/officeDocument/2006/relationships/ctrlProp" Target="../ctrlProps/ctrlProp135.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62" Type="http://schemas.openxmlformats.org/officeDocument/2006/relationships/ctrlProp" Target="../ctrlProps/ctrlProp60.xml"/><Relationship Id="rId70" Type="http://schemas.openxmlformats.org/officeDocument/2006/relationships/ctrlProp" Target="../ctrlProps/ctrlProp68.xml"/><Relationship Id="rId75" Type="http://schemas.openxmlformats.org/officeDocument/2006/relationships/ctrlProp" Target="../ctrlProps/ctrlProp73.xml"/><Relationship Id="rId83" Type="http://schemas.openxmlformats.org/officeDocument/2006/relationships/ctrlProp" Target="../ctrlProps/ctrlProp81.xml"/><Relationship Id="rId88" Type="http://schemas.openxmlformats.org/officeDocument/2006/relationships/ctrlProp" Target="../ctrlProps/ctrlProp86.xml"/><Relationship Id="rId91" Type="http://schemas.openxmlformats.org/officeDocument/2006/relationships/ctrlProp" Target="../ctrlProps/ctrlProp89.xml"/><Relationship Id="rId96" Type="http://schemas.openxmlformats.org/officeDocument/2006/relationships/ctrlProp" Target="../ctrlProps/ctrlProp94.xml"/><Relationship Id="rId111" Type="http://schemas.openxmlformats.org/officeDocument/2006/relationships/ctrlProp" Target="../ctrlProps/ctrlProp109.xml"/><Relationship Id="rId132" Type="http://schemas.openxmlformats.org/officeDocument/2006/relationships/ctrlProp" Target="../ctrlProps/ctrlProp130.xml"/><Relationship Id="rId140" Type="http://schemas.openxmlformats.org/officeDocument/2006/relationships/ctrlProp" Target="../ctrlProps/ctrlProp138.xml"/><Relationship Id="rId145" Type="http://schemas.openxmlformats.org/officeDocument/2006/relationships/ctrlProp" Target="../ctrlProps/ctrlProp143.xml"/><Relationship Id="rId153" Type="http://schemas.openxmlformats.org/officeDocument/2006/relationships/ctrlProp" Target="../ctrlProps/ctrlProp151.xml"/><Relationship Id="rId1" Type="http://schemas.openxmlformats.org/officeDocument/2006/relationships/drawing" Target="../drawings/drawing1.xml"/><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106" Type="http://schemas.openxmlformats.org/officeDocument/2006/relationships/ctrlProp" Target="../ctrlProps/ctrlProp104.xml"/><Relationship Id="rId114" Type="http://schemas.openxmlformats.org/officeDocument/2006/relationships/ctrlProp" Target="../ctrlProps/ctrlProp112.xml"/><Relationship Id="rId119" Type="http://schemas.openxmlformats.org/officeDocument/2006/relationships/ctrlProp" Target="../ctrlProps/ctrlProp117.xml"/><Relationship Id="rId127" Type="http://schemas.openxmlformats.org/officeDocument/2006/relationships/ctrlProp" Target="../ctrlProps/ctrlProp125.xml"/><Relationship Id="rId10" Type="http://schemas.openxmlformats.org/officeDocument/2006/relationships/ctrlProp" Target="../ctrlProps/ctrlProp8.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73" Type="http://schemas.openxmlformats.org/officeDocument/2006/relationships/ctrlProp" Target="../ctrlProps/ctrlProp71.xml"/><Relationship Id="rId78" Type="http://schemas.openxmlformats.org/officeDocument/2006/relationships/ctrlProp" Target="../ctrlProps/ctrlProp76.xml"/><Relationship Id="rId81" Type="http://schemas.openxmlformats.org/officeDocument/2006/relationships/ctrlProp" Target="../ctrlProps/ctrlProp79.xml"/><Relationship Id="rId86" Type="http://schemas.openxmlformats.org/officeDocument/2006/relationships/ctrlProp" Target="../ctrlProps/ctrlProp84.xml"/><Relationship Id="rId94" Type="http://schemas.openxmlformats.org/officeDocument/2006/relationships/ctrlProp" Target="../ctrlProps/ctrlProp92.xml"/><Relationship Id="rId99" Type="http://schemas.openxmlformats.org/officeDocument/2006/relationships/ctrlProp" Target="../ctrlProps/ctrlProp97.xml"/><Relationship Id="rId101" Type="http://schemas.openxmlformats.org/officeDocument/2006/relationships/ctrlProp" Target="../ctrlProps/ctrlProp99.xml"/><Relationship Id="rId122" Type="http://schemas.openxmlformats.org/officeDocument/2006/relationships/ctrlProp" Target="../ctrlProps/ctrlProp120.xml"/><Relationship Id="rId130" Type="http://schemas.openxmlformats.org/officeDocument/2006/relationships/ctrlProp" Target="../ctrlProps/ctrlProp128.xml"/><Relationship Id="rId135" Type="http://schemas.openxmlformats.org/officeDocument/2006/relationships/ctrlProp" Target="../ctrlProps/ctrlProp133.xml"/><Relationship Id="rId143" Type="http://schemas.openxmlformats.org/officeDocument/2006/relationships/ctrlProp" Target="../ctrlProps/ctrlProp141.xml"/><Relationship Id="rId148" Type="http://schemas.openxmlformats.org/officeDocument/2006/relationships/ctrlProp" Target="../ctrlProps/ctrlProp146.xml"/><Relationship Id="rId151" Type="http://schemas.openxmlformats.org/officeDocument/2006/relationships/ctrlProp" Target="../ctrlProps/ctrlProp149.xml"/><Relationship Id="rId4" Type="http://schemas.openxmlformats.org/officeDocument/2006/relationships/ctrlProp" Target="../ctrlProps/ctrlProp2.xml"/><Relationship Id="rId9" Type="http://schemas.openxmlformats.org/officeDocument/2006/relationships/ctrlProp" Target="../ctrlProps/ctrlProp7.xml"/><Relationship Id="rId13" Type="http://schemas.openxmlformats.org/officeDocument/2006/relationships/ctrlProp" Target="../ctrlProps/ctrlProp11.xml"/><Relationship Id="rId18" Type="http://schemas.openxmlformats.org/officeDocument/2006/relationships/ctrlProp" Target="../ctrlProps/ctrlProp16.xml"/><Relationship Id="rId39" Type="http://schemas.openxmlformats.org/officeDocument/2006/relationships/ctrlProp" Target="../ctrlProps/ctrlProp37.xml"/><Relationship Id="rId109" Type="http://schemas.openxmlformats.org/officeDocument/2006/relationships/ctrlProp" Target="../ctrlProps/ctrlProp107.xml"/><Relationship Id="rId34" Type="http://schemas.openxmlformats.org/officeDocument/2006/relationships/ctrlProp" Target="../ctrlProps/ctrlProp32.xml"/><Relationship Id="rId50" Type="http://schemas.openxmlformats.org/officeDocument/2006/relationships/ctrlProp" Target="../ctrlProps/ctrlProp48.xml"/><Relationship Id="rId55" Type="http://schemas.openxmlformats.org/officeDocument/2006/relationships/ctrlProp" Target="../ctrlProps/ctrlProp53.xml"/><Relationship Id="rId76" Type="http://schemas.openxmlformats.org/officeDocument/2006/relationships/ctrlProp" Target="../ctrlProps/ctrlProp74.xml"/><Relationship Id="rId97" Type="http://schemas.openxmlformats.org/officeDocument/2006/relationships/ctrlProp" Target="../ctrlProps/ctrlProp95.xml"/><Relationship Id="rId104" Type="http://schemas.openxmlformats.org/officeDocument/2006/relationships/ctrlProp" Target="../ctrlProps/ctrlProp102.xml"/><Relationship Id="rId120" Type="http://schemas.openxmlformats.org/officeDocument/2006/relationships/ctrlProp" Target="../ctrlProps/ctrlProp118.xml"/><Relationship Id="rId125" Type="http://schemas.openxmlformats.org/officeDocument/2006/relationships/ctrlProp" Target="../ctrlProps/ctrlProp123.xml"/><Relationship Id="rId141" Type="http://schemas.openxmlformats.org/officeDocument/2006/relationships/ctrlProp" Target="../ctrlProps/ctrlProp139.xml"/><Relationship Id="rId146" Type="http://schemas.openxmlformats.org/officeDocument/2006/relationships/ctrlProp" Target="../ctrlProps/ctrlProp144.xml"/><Relationship Id="rId7" Type="http://schemas.openxmlformats.org/officeDocument/2006/relationships/ctrlProp" Target="../ctrlProps/ctrlProp5.xml"/><Relationship Id="rId71" Type="http://schemas.openxmlformats.org/officeDocument/2006/relationships/ctrlProp" Target="../ctrlProps/ctrlProp69.xml"/><Relationship Id="rId92" Type="http://schemas.openxmlformats.org/officeDocument/2006/relationships/ctrlProp" Target="../ctrlProps/ctrlProp90.xml"/><Relationship Id="rId2" Type="http://schemas.openxmlformats.org/officeDocument/2006/relationships/vmlDrawing" Target="../drawings/vmlDrawing1.vml"/><Relationship Id="rId29" Type="http://schemas.openxmlformats.org/officeDocument/2006/relationships/ctrlProp" Target="../ctrlProps/ctrlProp27.xml"/><Relationship Id="rId24" Type="http://schemas.openxmlformats.org/officeDocument/2006/relationships/ctrlProp" Target="../ctrlProps/ctrlProp22.xml"/><Relationship Id="rId40" Type="http://schemas.openxmlformats.org/officeDocument/2006/relationships/ctrlProp" Target="../ctrlProps/ctrlProp38.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110" Type="http://schemas.openxmlformats.org/officeDocument/2006/relationships/ctrlProp" Target="../ctrlProps/ctrlProp108.xml"/><Relationship Id="rId115" Type="http://schemas.openxmlformats.org/officeDocument/2006/relationships/ctrlProp" Target="../ctrlProps/ctrlProp113.xml"/><Relationship Id="rId131" Type="http://schemas.openxmlformats.org/officeDocument/2006/relationships/ctrlProp" Target="../ctrlProps/ctrlProp129.xml"/><Relationship Id="rId136" Type="http://schemas.openxmlformats.org/officeDocument/2006/relationships/ctrlProp" Target="../ctrlProps/ctrlProp134.xml"/><Relationship Id="rId61" Type="http://schemas.openxmlformats.org/officeDocument/2006/relationships/ctrlProp" Target="../ctrlProps/ctrlProp59.xml"/><Relationship Id="rId82" Type="http://schemas.openxmlformats.org/officeDocument/2006/relationships/ctrlProp" Target="../ctrlProps/ctrlProp80.xml"/><Relationship Id="rId152" Type="http://schemas.openxmlformats.org/officeDocument/2006/relationships/ctrlProp" Target="../ctrlProps/ctrlProp150.xml"/><Relationship Id="rId19" Type="http://schemas.openxmlformats.org/officeDocument/2006/relationships/ctrlProp" Target="../ctrlProps/ctrlProp17.xml"/><Relationship Id="rId14" Type="http://schemas.openxmlformats.org/officeDocument/2006/relationships/ctrlProp" Target="../ctrlProps/ctrlProp12.xml"/><Relationship Id="rId30" Type="http://schemas.openxmlformats.org/officeDocument/2006/relationships/ctrlProp" Target="../ctrlProps/ctrlProp28.xml"/><Relationship Id="rId35" Type="http://schemas.openxmlformats.org/officeDocument/2006/relationships/ctrlProp" Target="../ctrlProps/ctrlProp33.xml"/><Relationship Id="rId56" Type="http://schemas.openxmlformats.org/officeDocument/2006/relationships/ctrlProp" Target="../ctrlProps/ctrlProp54.xml"/><Relationship Id="rId77" Type="http://schemas.openxmlformats.org/officeDocument/2006/relationships/ctrlProp" Target="../ctrlProps/ctrlProp75.xml"/><Relationship Id="rId100" Type="http://schemas.openxmlformats.org/officeDocument/2006/relationships/ctrlProp" Target="../ctrlProps/ctrlProp98.xml"/><Relationship Id="rId105" Type="http://schemas.openxmlformats.org/officeDocument/2006/relationships/ctrlProp" Target="../ctrlProps/ctrlProp103.xml"/><Relationship Id="rId126" Type="http://schemas.openxmlformats.org/officeDocument/2006/relationships/ctrlProp" Target="../ctrlProps/ctrlProp124.xml"/><Relationship Id="rId147" Type="http://schemas.openxmlformats.org/officeDocument/2006/relationships/ctrlProp" Target="../ctrlProps/ctrlProp145.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93" Type="http://schemas.openxmlformats.org/officeDocument/2006/relationships/ctrlProp" Target="../ctrlProps/ctrlProp91.xml"/><Relationship Id="rId98" Type="http://schemas.openxmlformats.org/officeDocument/2006/relationships/ctrlProp" Target="../ctrlProps/ctrlProp96.xml"/><Relationship Id="rId121" Type="http://schemas.openxmlformats.org/officeDocument/2006/relationships/ctrlProp" Target="../ctrlProps/ctrlProp119.xml"/><Relationship Id="rId142" Type="http://schemas.openxmlformats.org/officeDocument/2006/relationships/ctrlProp" Target="../ctrlProps/ctrlProp140.xml"/><Relationship Id="rId3"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CDC70-D0DA-425B-A0EB-E67F04F1CDE4}">
  <dimension ref="A1:AN494"/>
  <sheetViews>
    <sheetView showGridLines="0" zoomScaleNormal="100" workbookViewId="0">
      <selection activeCell="A10" sqref="A10"/>
    </sheetView>
  </sheetViews>
  <sheetFormatPr defaultColWidth="9.140625" defaultRowHeight="14.25" x14ac:dyDescent="0.2"/>
  <cols>
    <col min="1" max="1" width="220.42578125" style="76" customWidth="1"/>
    <col min="2" max="39" width="9.140625" style="73"/>
    <col min="40" max="40" width="9.140625" style="63"/>
    <col min="41" max="16384" width="9.140625" style="61"/>
  </cols>
  <sheetData>
    <row r="1" spans="1:40" ht="17.25" customHeight="1" x14ac:dyDescent="0.25">
      <c r="A1" s="137" t="s">
        <v>294</v>
      </c>
    </row>
    <row r="2" spans="1:40" s="62" customFormat="1" ht="15.75" x14ac:dyDescent="0.25">
      <c r="A2" s="65"/>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64"/>
    </row>
    <row r="3" spans="1:40" s="62" customFormat="1" ht="26.25" customHeight="1" x14ac:dyDescent="0.2">
      <c r="A3" s="66" t="s">
        <v>61</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64"/>
    </row>
    <row r="4" spans="1:40" s="62" customFormat="1" ht="34.9" customHeight="1" x14ac:dyDescent="0.2">
      <c r="A4" s="66" t="s">
        <v>62</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64"/>
    </row>
    <row r="5" spans="1:40" s="62" customFormat="1" ht="15" customHeight="1" x14ac:dyDescent="0.2">
      <c r="A5" s="67"/>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64"/>
    </row>
    <row r="6" spans="1:40" s="62" customFormat="1" ht="15" customHeight="1" x14ac:dyDescent="0.2">
      <c r="A6" s="66" t="s">
        <v>423</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64"/>
    </row>
    <row r="7" spans="1:40" s="62" customFormat="1" ht="15" customHeight="1" x14ac:dyDescent="0.2">
      <c r="A7" s="66"/>
      <c r="B7" s="70"/>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64"/>
    </row>
    <row r="8" spans="1:40" s="62" customFormat="1" ht="21.75" customHeight="1" x14ac:dyDescent="0.2">
      <c r="A8" s="68" t="s">
        <v>424</v>
      </c>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64"/>
    </row>
    <row r="9" spans="1:40" s="62" customFormat="1" ht="39.75" customHeight="1" x14ac:dyDescent="0.2">
      <c r="A9" s="66" t="s">
        <v>295</v>
      </c>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64"/>
    </row>
    <row r="10" spans="1:40" s="62" customFormat="1" ht="26.25" customHeight="1" x14ac:dyDescent="0.2">
      <c r="A10" s="66" t="s">
        <v>296</v>
      </c>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64"/>
    </row>
    <row r="11" spans="1:40" s="62" customFormat="1" ht="39" customHeight="1" x14ac:dyDescent="0.2">
      <c r="A11" s="66" t="s">
        <v>434</v>
      </c>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64"/>
    </row>
    <row r="12" spans="1:40" s="62" customFormat="1" ht="39.75" customHeight="1" x14ac:dyDescent="0.2">
      <c r="A12" s="66" t="s">
        <v>425</v>
      </c>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64"/>
    </row>
    <row r="13" spans="1:40" s="62" customFormat="1" ht="42.75" customHeight="1" x14ac:dyDescent="0.2">
      <c r="A13" s="66" t="s">
        <v>59</v>
      </c>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64"/>
    </row>
    <row r="14" spans="1:40" s="62" customFormat="1" ht="29.25" customHeight="1" x14ac:dyDescent="0.2">
      <c r="A14" s="66" t="s">
        <v>297</v>
      </c>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64"/>
    </row>
    <row r="15" spans="1:40" s="62" customFormat="1" ht="37.5" customHeight="1" x14ac:dyDescent="0.2">
      <c r="A15" s="66" t="s">
        <v>378</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64"/>
    </row>
    <row r="16" spans="1:40" s="62" customFormat="1" ht="23.25" customHeight="1" x14ac:dyDescent="0.2">
      <c r="A16" s="77" t="s">
        <v>158</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64"/>
    </row>
    <row r="17" spans="1:40" s="80" customFormat="1" ht="24" customHeight="1" x14ac:dyDescent="0.25">
      <c r="A17" s="78" t="s">
        <v>300</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9"/>
    </row>
    <row r="18" spans="1:40" s="80" customFormat="1" ht="21.75" customHeight="1" x14ac:dyDescent="0.25">
      <c r="A18" s="69" t="s">
        <v>301</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9"/>
    </row>
    <row r="19" spans="1:40" s="80" customFormat="1" ht="23.25" customHeight="1" x14ac:dyDescent="0.25">
      <c r="A19" s="69" t="s">
        <v>60</v>
      </c>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9"/>
    </row>
    <row r="20" spans="1:40" s="80" customFormat="1" ht="22.5" customHeight="1" x14ac:dyDescent="0.25">
      <c r="A20" s="138" t="s">
        <v>302</v>
      </c>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9"/>
    </row>
    <row r="21" spans="1:40" s="80" customFormat="1" ht="32.25" customHeight="1" x14ac:dyDescent="0.25">
      <c r="A21" s="138" t="s">
        <v>426</v>
      </c>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9"/>
    </row>
    <row r="22" spans="1:40" s="80" customFormat="1" ht="23.25" customHeight="1" x14ac:dyDescent="0.25">
      <c r="A22" s="138" t="s">
        <v>303</v>
      </c>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9"/>
    </row>
    <row r="23" spans="1:40" s="62" customFormat="1" ht="23.25" customHeight="1" x14ac:dyDescent="0.2">
      <c r="A23" s="138" t="s">
        <v>304</v>
      </c>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64"/>
    </row>
    <row r="24" spans="1:40" s="138" customFormat="1" ht="36.75" customHeight="1" x14ac:dyDescent="0.25">
      <c r="A24" s="138" t="s">
        <v>379</v>
      </c>
    </row>
    <row r="25" spans="1:40" s="62" customFormat="1" ht="15.75" customHeight="1" x14ac:dyDescent="0.2">
      <c r="A25" s="72" t="s">
        <v>63</v>
      </c>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64"/>
    </row>
    <row r="26" spans="1:40" s="62" customFormat="1" x14ac:dyDescent="0.2">
      <c r="A26" s="71"/>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64"/>
    </row>
    <row r="27" spans="1:40" s="62" customFormat="1" x14ac:dyDescent="0.2">
      <c r="A27" s="71" t="s">
        <v>64</v>
      </c>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64"/>
    </row>
    <row r="28" spans="1:40" s="62" customFormat="1" x14ac:dyDescent="0.2">
      <c r="A28" s="71"/>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64"/>
    </row>
    <row r="29" spans="1:40" x14ac:dyDescent="0.2">
      <c r="A29" s="73" t="s">
        <v>11</v>
      </c>
    </row>
    <row r="30" spans="1:40" x14ac:dyDescent="0.2">
      <c r="A30" s="73" t="s">
        <v>71</v>
      </c>
    </row>
    <row r="31" spans="1:40" x14ac:dyDescent="0.2">
      <c r="A31" s="73" t="s">
        <v>65</v>
      </c>
    </row>
    <row r="32" spans="1:40" x14ac:dyDescent="0.2">
      <c r="A32" s="73" t="s">
        <v>66</v>
      </c>
    </row>
    <row r="33" spans="1:1" x14ac:dyDescent="0.2">
      <c r="A33" s="73" t="s">
        <v>67</v>
      </c>
    </row>
    <row r="34" spans="1:1" x14ac:dyDescent="0.2">
      <c r="A34" s="74" t="s">
        <v>68</v>
      </c>
    </row>
    <row r="35" spans="1:1" x14ac:dyDescent="0.2">
      <c r="A35" s="73" t="s">
        <v>69</v>
      </c>
    </row>
    <row r="36" spans="1:1" x14ac:dyDescent="0.2">
      <c r="A36" s="75"/>
    </row>
    <row r="37" spans="1:1" x14ac:dyDescent="0.2">
      <c r="A37" s="75"/>
    </row>
    <row r="38" spans="1:1" x14ac:dyDescent="0.2">
      <c r="A38" s="75"/>
    </row>
    <row r="39" spans="1:1" x14ac:dyDescent="0.2">
      <c r="A39" s="75"/>
    </row>
    <row r="40" spans="1:1" x14ac:dyDescent="0.2">
      <c r="A40" s="75"/>
    </row>
    <row r="41" spans="1:1" x14ac:dyDescent="0.2">
      <c r="A41" s="75"/>
    </row>
    <row r="42" spans="1:1" x14ac:dyDescent="0.2">
      <c r="A42" s="75"/>
    </row>
    <row r="43" spans="1:1" x14ac:dyDescent="0.2">
      <c r="A43" s="75"/>
    </row>
    <row r="44" spans="1:1" x14ac:dyDescent="0.2">
      <c r="A44" s="75"/>
    </row>
    <row r="45" spans="1:1" x14ac:dyDescent="0.2">
      <c r="A45" s="75"/>
    </row>
    <row r="46" spans="1:1" x14ac:dyDescent="0.2">
      <c r="A46" s="75"/>
    </row>
    <row r="47" spans="1:1" x14ac:dyDescent="0.2">
      <c r="A47" s="75"/>
    </row>
    <row r="48" spans="1:1" x14ac:dyDescent="0.2">
      <c r="A48" s="75"/>
    </row>
    <row r="49" spans="1:1" x14ac:dyDescent="0.2">
      <c r="A49" s="75"/>
    </row>
    <row r="50" spans="1:1" x14ac:dyDescent="0.2">
      <c r="A50" s="75"/>
    </row>
    <row r="51" spans="1:1" x14ac:dyDescent="0.2">
      <c r="A51" s="75"/>
    </row>
    <row r="52" spans="1:1" x14ac:dyDescent="0.2">
      <c r="A52" s="75"/>
    </row>
    <row r="53" spans="1:1" x14ac:dyDescent="0.2">
      <c r="A53" s="75"/>
    </row>
    <row r="54" spans="1:1" x14ac:dyDescent="0.2">
      <c r="A54" s="75"/>
    </row>
    <row r="55" spans="1:1" x14ac:dyDescent="0.2">
      <c r="A55" s="75"/>
    </row>
    <row r="56" spans="1:1" x14ac:dyDescent="0.2">
      <c r="A56" s="75"/>
    </row>
    <row r="57" spans="1:1" x14ac:dyDescent="0.2">
      <c r="A57" s="75"/>
    </row>
    <row r="58" spans="1:1" x14ac:dyDescent="0.2">
      <c r="A58" s="75"/>
    </row>
    <row r="59" spans="1:1" x14ac:dyDescent="0.2">
      <c r="A59" s="75"/>
    </row>
    <row r="60" spans="1:1" x14ac:dyDescent="0.2">
      <c r="A60" s="75"/>
    </row>
    <row r="61" spans="1:1" x14ac:dyDescent="0.2">
      <c r="A61" s="75"/>
    </row>
    <row r="62" spans="1:1" x14ac:dyDescent="0.2">
      <c r="A62" s="75"/>
    </row>
    <row r="63" spans="1:1" x14ac:dyDescent="0.2">
      <c r="A63" s="75"/>
    </row>
    <row r="64" spans="1:1" x14ac:dyDescent="0.2">
      <c r="A64" s="75"/>
    </row>
    <row r="65" spans="1:1" x14ac:dyDescent="0.2">
      <c r="A65" s="75"/>
    </row>
    <row r="66" spans="1:1" x14ac:dyDescent="0.2">
      <c r="A66" s="75"/>
    </row>
    <row r="67" spans="1:1" x14ac:dyDescent="0.2">
      <c r="A67" s="75"/>
    </row>
    <row r="68" spans="1:1" x14ac:dyDescent="0.2">
      <c r="A68" s="75"/>
    </row>
    <row r="69" spans="1:1" x14ac:dyDescent="0.2">
      <c r="A69" s="75"/>
    </row>
    <row r="70" spans="1:1" x14ac:dyDescent="0.2">
      <c r="A70" s="75"/>
    </row>
    <row r="71" spans="1:1" x14ac:dyDescent="0.2">
      <c r="A71" s="75"/>
    </row>
    <row r="72" spans="1:1" x14ac:dyDescent="0.2">
      <c r="A72" s="75"/>
    </row>
    <row r="73" spans="1:1" x14ac:dyDescent="0.2">
      <c r="A73" s="75"/>
    </row>
    <row r="74" spans="1:1" x14ac:dyDescent="0.2">
      <c r="A74" s="75"/>
    </row>
    <row r="75" spans="1:1" x14ac:dyDescent="0.2">
      <c r="A75" s="75"/>
    </row>
    <row r="76" spans="1:1" x14ac:dyDescent="0.2">
      <c r="A76" s="75"/>
    </row>
    <row r="77" spans="1:1" x14ac:dyDescent="0.2">
      <c r="A77" s="75"/>
    </row>
    <row r="78" spans="1:1" x14ac:dyDescent="0.2">
      <c r="A78" s="75"/>
    </row>
    <row r="79" spans="1:1" x14ac:dyDescent="0.2">
      <c r="A79" s="75"/>
    </row>
    <row r="80" spans="1:1" x14ac:dyDescent="0.2">
      <c r="A80" s="75"/>
    </row>
    <row r="81" spans="1:1" x14ac:dyDescent="0.2">
      <c r="A81" s="75"/>
    </row>
    <row r="82" spans="1:1" x14ac:dyDescent="0.2">
      <c r="A82" s="75"/>
    </row>
    <row r="83" spans="1:1" x14ac:dyDescent="0.2">
      <c r="A83" s="75"/>
    </row>
    <row r="84" spans="1:1" x14ac:dyDescent="0.2">
      <c r="A84" s="75"/>
    </row>
    <row r="85" spans="1:1" x14ac:dyDescent="0.2">
      <c r="A85" s="75"/>
    </row>
    <row r="86" spans="1:1" x14ac:dyDescent="0.2">
      <c r="A86" s="75"/>
    </row>
    <row r="87" spans="1:1" x14ac:dyDescent="0.2">
      <c r="A87" s="75"/>
    </row>
    <row r="88" spans="1:1" x14ac:dyDescent="0.2">
      <c r="A88" s="75"/>
    </row>
    <row r="89" spans="1:1" x14ac:dyDescent="0.2">
      <c r="A89" s="75"/>
    </row>
    <row r="90" spans="1:1" x14ac:dyDescent="0.2">
      <c r="A90" s="75"/>
    </row>
    <row r="91" spans="1:1" x14ac:dyDescent="0.2">
      <c r="A91" s="75"/>
    </row>
    <row r="92" spans="1:1" x14ac:dyDescent="0.2">
      <c r="A92" s="75"/>
    </row>
    <row r="93" spans="1:1" x14ac:dyDescent="0.2">
      <c r="A93" s="75"/>
    </row>
    <row r="94" spans="1:1" x14ac:dyDescent="0.2">
      <c r="A94" s="75"/>
    </row>
    <row r="95" spans="1:1" x14ac:dyDescent="0.2">
      <c r="A95" s="75"/>
    </row>
    <row r="96" spans="1:1" x14ac:dyDescent="0.2">
      <c r="A96" s="75"/>
    </row>
    <row r="97" spans="1:1" x14ac:dyDescent="0.2">
      <c r="A97" s="75"/>
    </row>
    <row r="98" spans="1:1" x14ac:dyDescent="0.2">
      <c r="A98" s="75"/>
    </row>
    <row r="99" spans="1:1" x14ac:dyDescent="0.2">
      <c r="A99" s="75"/>
    </row>
    <row r="100" spans="1:1" x14ac:dyDescent="0.2">
      <c r="A100" s="75"/>
    </row>
    <row r="101" spans="1:1" x14ac:dyDescent="0.2">
      <c r="A101" s="75"/>
    </row>
    <row r="102" spans="1:1" x14ac:dyDescent="0.2">
      <c r="A102" s="75"/>
    </row>
    <row r="103" spans="1:1" x14ac:dyDescent="0.2">
      <c r="A103" s="75"/>
    </row>
    <row r="104" spans="1:1" x14ac:dyDescent="0.2">
      <c r="A104" s="75"/>
    </row>
    <row r="105" spans="1:1" x14ac:dyDescent="0.2">
      <c r="A105" s="75"/>
    </row>
    <row r="106" spans="1:1" x14ac:dyDescent="0.2">
      <c r="A106" s="75"/>
    </row>
    <row r="107" spans="1:1" x14ac:dyDescent="0.2">
      <c r="A107" s="75"/>
    </row>
    <row r="108" spans="1:1" x14ac:dyDescent="0.2">
      <c r="A108" s="75"/>
    </row>
    <row r="109" spans="1:1" x14ac:dyDescent="0.2">
      <c r="A109" s="75"/>
    </row>
    <row r="110" spans="1:1" x14ac:dyDescent="0.2">
      <c r="A110" s="75"/>
    </row>
    <row r="111" spans="1:1" x14ac:dyDescent="0.2">
      <c r="A111" s="75"/>
    </row>
    <row r="112" spans="1:1" x14ac:dyDescent="0.2">
      <c r="A112" s="75"/>
    </row>
    <row r="113" spans="1:1" x14ac:dyDescent="0.2">
      <c r="A113" s="75"/>
    </row>
    <row r="114" spans="1:1" x14ac:dyDescent="0.2">
      <c r="A114" s="75"/>
    </row>
    <row r="115" spans="1:1" x14ac:dyDescent="0.2">
      <c r="A115" s="75"/>
    </row>
    <row r="116" spans="1:1" x14ac:dyDescent="0.2">
      <c r="A116" s="75"/>
    </row>
    <row r="117" spans="1:1" x14ac:dyDescent="0.2">
      <c r="A117" s="75"/>
    </row>
    <row r="118" spans="1:1" x14ac:dyDescent="0.2">
      <c r="A118" s="75"/>
    </row>
    <row r="119" spans="1:1" x14ac:dyDescent="0.2">
      <c r="A119" s="75"/>
    </row>
    <row r="120" spans="1:1" x14ac:dyDescent="0.2">
      <c r="A120" s="75"/>
    </row>
    <row r="121" spans="1:1" x14ac:dyDescent="0.2">
      <c r="A121" s="75"/>
    </row>
    <row r="122" spans="1:1" x14ac:dyDescent="0.2">
      <c r="A122" s="75"/>
    </row>
    <row r="123" spans="1:1" x14ac:dyDescent="0.2">
      <c r="A123" s="75"/>
    </row>
    <row r="124" spans="1:1" x14ac:dyDescent="0.2">
      <c r="A124" s="75"/>
    </row>
    <row r="125" spans="1:1" x14ac:dyDescent="0.2">
      <c r="A125" s="75"/>
    </row>
    <row r="126" spans="1:1" x14ac:dyDescent="0.2">
      <c r="A126" s="75"/>
    </row>
    <row r="127" spans="1:1" x14ac:dyDescent="0.2">
      <c r="A127" s="75"/>
    </row>
    <row r="128" spans="1:1" x14ac:dyDescent="0.2">
      <c r="A128" s="75"/>
    </row>
    <row r="129" spans="1:1" x14ac:dyDescent="0.2">
      <c r="A129" s="75"/>
    </row>
    <row r="130" spans="1:1" x14ac:dyDescent="0.2">
      <c r="A130" s="75"/>
    </row>
    <row r="131" spans="1:1" x14ac:dyDescent="0.2">
      <c r="A131" s="75"/>
    </row>
    <row r="132" spans="1:1" x14ac:dyDescent="0.2">
      <c r="A132" s="75"/>
    </row>
    <row r="133" spans="1:1" x14ac:dyDescent="0.2">
      <c r="A133" s="75"/>
    </row>
    <row r="134" spans="1:1" x14ac:dyDescent="0.2">
      <c r="A134" s="75"/>
    </row>
    <row r="135" spans="1:1" x14ac:dyDescent="0.2">
      <c r="A135" s="75"/>
    </row>
    <row r="136" spans="1:1" x14ac:dyDescent="0.2">
      <c r="A136" s="75"/>
    </row>
    <row r="137" spans="1:1" x14ac:dyDescent="0.2">
      <c r="A137" s="75"/>
    </row>
    <row r="138" spans="1:1" x14ac:dyDescent="0.2">
      <c r="A138" s="75"/>
    </row>
    <row r="139" spans="1:1" x14ac:dyDescent="0.2">
      <c r="A139" s="75"/>
    </row>
    <row r="140" spans="1:1" x14ac:dyDescent="0.2">
      <c r="A140" s="75"/>
    </row>
    <row r="141" spans="1:1" x14ac:dyDescent="0.2">
      <c r="A141" s="75"/>
    </row>
    <row r="142" spans="1:1" x14ac:dyDescent="0.2">
      <c r="A142" s="75"/>
    </row>
    <row r="143" spans="1:1" x14ac:dyDescent="0.2">
      <c r="A143" s="75"/>
    </row>
    <row r="144" spans="1:1" x14ac:dyDescent="0.2">
      <c r="A144" s="75"/>
    </row>
    <row r="145" spans="1:1" x14ac:dyDescent="0.2">
      <c r="A145" s="75"/>
    </row>
    <row r="146" spans="1:1" x14ac:dyDescent="0.2">
      <c r="A146" s="75"/>
    </row>
    <row r="147" spans="1:1" x14ac:dyDescent="0.2">
      <c r="A147" s="75"/>
    </row>
    <row r="148" spans="1:1" x14ac:dyDescent="0.2">
      <c r="A148" s="75"/>
    </row>
    <row r="149" spans="1:1" x14ac:dyDescent="0.2">
      <c r="A149" s="75"/>
    </row>
    <row r="150" spans="1:1" x14ac:dyDescent="0.2">
      <c r="A150" s="75"/>
    </row>
    <row r="151" spans="1:1" x14ac:dyDescent="0.2">
      <c r="A151" s="75"/>
    </row>
    <row r="152" spans="1:1" x14ac:dyDescent="0.2">
      <c r="A152" s="75"/>
    </row>
    <row r="153" spans="1:1" x14ac:dyDescent="0.2">
      <c r="A153" s="75"/>
    </row>
    <row r="154" spans="1:1" x14ac:dyDescent="0.2">
      <c r="A154" s="75"/>
    </row>
    <row r="155" spans="1:1" x14ac:dyDescent="0.2">
      <c r="A155" s="75"/>
    </row>
    <row r="156" spans="1:1" x14ac:dyDescent="0.2">
      <c r="A156" s="75"/>
    </row>
    <row r="157" spans="1:1" x14ac:dyDescent="0.2">
      <c r="A157" s="75"/>
    </row>
    <row r="158" spans="1:1" x14ac:dyDescent="0.2">
      <c r="A158" s="75"/>
    </row>
    <row r="159" spans="1:1" x14ac:dyDescent="0.2">
      <c r="A159" s="75"/>
    </row>
    <row r="160" spans="1:1" x14ac:dyDescent="0.2">
      <c r="A160" s="75"/>
    </row>
    <row r="161" spans="1:1" x14ac:dyDescent="0.2">
      <c r="A161" s="75"/>
    </row>
    <row r="162" spans="1:1" x14ac:dyDescent="0.2">
      <c r="A162" s="75"/>
    </row>
    <row r="163" spans="1:1" x14ac:dyDescent="0.2">
      <c r="A163" s="75"/>
    </row>
    <row r="164" spans="1:1" x14ac:dyDescent="0.2">
      <c r="A164" s="75"/>
    </row>
    <row r="165" spans="1:1" x14ac:dyDescent="0.2">
      <c r="A165" s="75"/>
    </row>
    <row r="166" spans="1:1" x14ac:dyDescent="0.2">
      <c r="A166" s="75"/>
    </row>
    <row r="167" spans="1:1" x14ac:dyDescent="0.2">
      <c r="A167" s="75"/>
    </row>
    <row r="168" spans="1:1" x14ac:dyDescent="0.2">
      <c r="A168" s="75"/>
    </row>
    <row r="169" spans="1:1" x14ac:dyDescent="0.2">
      <c r="A169" s="75"/>
    </row>
    <row r="170" spans="1:1" x14ac:dyDescent="0.2">
      <c r="A170" s="75"/>
    </row>
    <row r="171" spans="1:1" x14ac:dyDescent="0.2">
      <c r="A171" s="75"/>
    </row>
    <row r="172" spans="1:1" x14ac:dyDescent="0.2">
      <c r="A172" s="75"/>
    </row>
    <row r="173" spans="1:1" x14ac:dyDescent="0.2">
      <c r="A173" s="75"/>
    </row>
    <row r="174" spans="1:1" x14ac:dyDescent="0.2">
      <c r="A174" s="75"/>
    </row>
    <row r="175" spans="1:1" x14ac:dyDescent="0.2">
      <c r="A175" s="75"/>
    </row>
    <row r="176" spans="1:1" x14ac:dyDescent="0.2">
      <c r="A176" s="75"/>
    </row>
    <row r="177" spans="1:1" x14ac:dyDescent="0.2">
      <c r="A177" s="75"/>
    </row>
    <row r="178" spans="1:1" x14ac:dyDescent="0.2">
      <c r="A178" s="75"/>
    </row>
    <row r="179" spans="1:1" x14ac:dyDescent="0.2">
      <c r="A179" s="75"/>
    </row>
    <row r="180" spans="1:1" x14ac:dyDescent="0.2">
      <c r="A180" s="75"/>
    </row>
    <row r="181" spans="1:1" x14ac:dyDescent="0.2">
      <c r="A181" s="75"/>
    </row>
    <row r="182" spans="1:1" x14ac:dyDescent="0.2">
      <c r="A182" s="75"/>
    </row>
    <row r="183" spans="1:1" x14ac:dyDescent="0.2">
      <c r="A183" s="75"/>
    </row>
    <row r="184" spans="1:1" x14ac:dyDescent="0.2">
      <c r="A184" s="75"/>
    </row>
    <row r="185" spans="1:1" x14ac:dyDescent="0.2">
      <c r="A185" s="75"/>
    </row>
    <row r="186" spans="1:1" x14ac:dyDescent="0.2">
      <c r="A186" s="75"/>
    </row>
    <row r="187" spans="1:1" x14ac:dyDescent="0.2">
      <c r="A187" s="75"/>
    </row>
    <row r="188" spans="1:1" x14ac:dyDescent="0.2">
      <c r="A188" s="75"/>
    </row>
    <row r="189" spans="1:1" x14ac:dyDescent="0.2">
      <c r="A189" s="75"/>
    </row>
    <row r="190" spans="1:1" x14ac:dyDescent="0.2">
      <c r="A190" s="75"/>
    </row>
    <row r="191" spans="1:1" x14ac:dyDescent="0.2">
      <c r="A191" s="75"/>
    </row>
    <row r="192" spans="1:1" x14ac:dyDescent="0.2">
      <c r="A192" s="75"/>
    </row>
    <row r="193" spans="1:1" x14ac:dyDescent="0.2">
      <c r="A193" s="75"/>
    </row>
    <row r="194" spans="1:1" x14ac:dyDescent="0.2">
      <c r="A194" s="75"/>
    </row>
    <row r="195" spans="1:1" x14ac:dyDescent="0.2">
      <c r="A195" s="75"/>
    </row>
    <row r="196" spans="1:1" x14ac:dyDescent="0.2">
      <c r="A196" s="75"/>
    </row>
    <row r="197" spans="1:1" x14ac:dyDescent="0.2">
      <c r="A197" s="75"/>
    </row>
    <row r="198" spans="1:1" x14ac:dyDescent="0.2">
      <c r="A198" s="75"/>
    </row>
    <row r="199" spans="1:1" x14ac:dyDescent="0.2">
      <c r="A199" s="75"/>
    </row>
    <row r="200" spans="1:1" x14ac:dyDescent="0.2">
      <c r="A200" s="75"/>
    </row>
    <row r="201" spans="1:1" x14ac:dyDescent="0.2">
      <c r="A201" s="75"/>
    </row>
    <row r="202" spans="1:1" x14ac:dyDescent="0.2">
      <c r="A202" s="75"/>
    </row>
    <row r="203" spans="1:1" x14ac:dyDescent="0.2">
      <c r="A203" s="75"/>
    </row>
    <row r="204" spans="1:1" x14ac:dyDescent="0.2">
      <c r="A204" s="75"/>
    </row>
    <row r="205" spans="1:1" x14ac:dyDescent="0.2">
      <c r="A205" s="75"/>
    </row>
    <row r="206" spans="1:1" x14ac:dyDescent="0.2">
      <c r="A206" s="75"/>
    </row>
    <row r="207" spans="1:1" x14ac:dyDescent="0.2">
      <c r="A207" s="75"/>
    </row>
    <row r="208" spans="1:1" x14ac:dyDescent="0.2">
      <c r="A208" s="75"/>
    </row>
    <row r="209" spans="1:1" x14ac:dyDescent="0.2">
      <c r="A209" s="75"/>
    </row>
    <row r="210" spans="1:1" x14ac:dyDescent="0.2">
      <c r="A210" s="75"/>
    </row>
    <row r="211" spans="1:1" x14ac:dyDescent="0.2">
      <c r="A211" s="75"/>
    </row>
    <row r="212" spans="1:1" x14ac:dyDescent="0.2">
      <c r="A212" s="75"/>
    </row>
    <row r="213" spans="1:1" x14ac:dyDescent="0.2">
      <c r="A213" s="75"/>
    </row>
    <row r="214" spans="1:1" x14ac:dyDescent="0.2">
      <c r="A214" s="75"/>
    </row>
    <row r="215" spans="1:1" x14ac:dyDescent="0.2">
      <c r="A215" s="75"/>
    </row>
    <row r="216" spans="1:1" x14ac:dyDescent="0.2">
      <c r="A216" s="75"/>
    </row>
    <row r="217" spans="1:1" x14ac:dyDescent="0.2">
      <c r="A217" s="75"/>
    </row>
    <row r="218" spans="1:1" x14ac:dyDescent="0.2">
      <c r="A218" s="75"/>
    </row>
    <row r="219" spans="1:1" x14ac:dyDescent="0.2">
      <c r="A219" s="75"/>
    </row>
    <row r="220" spans="1:1" x14ac:dyDescent="0.2">
      <c r="A220" s="75"/>
    </row>
    <row r="221" spans="1:1" x14ac:dyDescent="0.2">
      <c r="A221" s="75"/>
    </row>
    <row r="222" spans="1:1" x14ac:dyDescent="0.2">
      <c r="A222" s="75"/>
    </row>
    <row r="223" spans="1:1" x14ac:dyDescent="0.2">
      <c r="A223" s="75"/>
    </row>
    <row r="224" spans="1:1" x14ac:dyDescent="0.2">
      <c r="A224" s="75"/>
    </row>
    <row r="225" spans="1:1" x14ac:dyDescent="0.2">
      <c r="A225" s="75"/>
    </row>
    <row r="226" spans="1:1" x14ac:dyDescent="0.2">
      <c r="A226" s="75"/>
    </row>
    <row r="227" spans="1:1" x14ac:dyDescent="0.2">
      <c r="A227" s="75"/>
    </row>
    <row r="228" spans="1:1" x14ac:dyDescent="0.2">
      <c r="A228" s="75"/>
    </row>
    <row r="229" spans="1:1" x14ac:dyDescent="0.2">
      <c r="A229" s="75"/>
    </row>
    <row r="230" spans="1:1" x14ac:dyDescent="0.2">
      <c r="A230" s="75"/>
    </row>
    <row r="231" spans="1:1" x14ac:dyDescent="0.2">
      <c r="A231" s="75"/>
    </row>
    <row r="232" spans="1:1" x14ac:dyDescent="0.2">
      <c r="A232" s="75"/>
    </row>
    <row r="233" spans="1:1" x14ac:dyDescent="0.2">
      <c r="A233" s="75"/>
    </row>
    <row r="234" spans="1:1" x14ac:dyDescent="0.2">
      <c r="A234" s="75"/>
    </row>
    <row r="235" spans="1:1" x14ac:dyDescent="0.2">
      <c r="A235" s="75"/>
    </row>
    <row r="236" spans="1:1" x14ac:dyDescent="0.2">
      <c r="A236" s="75"/>
    </row>
    <row r="237" spans="1:1" x14ac:dyDescent="0.2">
      <c r="A237" s="75"/>
    </row>
    <row r="238" spans="1:1" x14ac:dyDescent="0.2">
      <c r="A238" s="75"/>
    </row>
    <row r="239" spans="1:1" x14ac:dyDescent="0.2">
      <c r="A239" s="75"/>
    </row>
    <row r="240" spans="1:1" x14ac:dyDescent="0.2">
      <c r="A240" s="75"/>
    </row>
    <row r="241" spans="1:1" x14ac:dyDescent="0.2">
      <c r="A241" s="75"/>
    </row>
    <row r="242" spans="1:1" x14ac:dyDescent="0.2">
      <c r="A242" s="75"/>
    </row>
    <row r="243" spans="1:1" x14ac:dyDescent="0.2">
      <c r="A243" s="75"/>
    </row>
    <row r="244" spans="1:1" x14ac:dyDescent="0.2">
      <c r="A244" s="75"/>
    </row>
    <row r="245" spans="1:1" x14ac:dyDescent="0.2">
      <c r="A245" s="75"/>
    </row>
    <row r="246" spans="1:1" x14ac:dyDescent="0.2">
      <c r="A246" s="75"/>
    </row>
    <row r="247" spans="1:1" x14ac:dyDescent="0.2">
      <c r="A247" s="75"/>
    </row>
    <row r="248" spans="1:1" x14ac:dyDescent="0.2">
      <c r="A248" s="75"/>
    </row>
    <row r="249" spans="1:1" x14ac:dyDescent="0.2">
      <c r="A249" s="75"/>
    </row>
    <row r="250" spans="1:1" x14ac:dyDescent="0.2">
      <c r="A250" s="75"/>
    </row>
    <row r="251" spans="1:1" x14ac:dyDescent="0.2">
      <c r="A251" s="75"/>
    </row>
    <row r="252" spans="1:1" x14ac:dyDescent="0.2">
      <c r="A252" s="75"/>
    </row>
    <row r="253" spans="1:1" x14ac:dyDescent="0.2">
      <c r="A253" s="75"/>
    </row>
    <row r="254" spans="1:1" x14ac:dyDescent="0.2">
      <c r="A254" s="75"/>
    </row>
    <row r="255" spans="1:1" x14ac:dyDescent="0.2">
      <c r="A255" s="75"/>
    </row>
    <row r="256" spans="1:1" x14ac:dyDescent="0.2">
      <c r="A256" s="75"/>
    </row>
    <row r="257" spans="1:1" x14ac:dyDescent="0.2">
      <c r="A257" s="75"/>
    </row>
    <row r="258" spans="1:1" x14ac:dyDescent="0.2">
      <c r="A258" s="75"/>
    </row>
    <row r="259" spans="1:1" x14ac:dyDescent="0.2">
      <c r="A259" s="75"/>
    </row>
    <row r="260" spans="1:1" x14ac:dyDescent="0.2">
      <c r="A260" s="75"/>
    </row>
    <row r="261" spans="1:1" x14ac:dyDescent="0.2">
      <c r="A261" s="75"/>
    </row>
    <row r="262" spans="1:1" x14ac:dyDescent="0.2">
      <c r="A262" s="75"/>
    </row>
    <row r="263" spans="1:1" x14ac:dyDescent="0.2">
      <c r="A263" s="75"/>
    </row>
    <row r="264" spans="1:1" x14ac:dyDescent="0.2">
      <c r="A264" s="75"/>
    </row>
    <row r="265" spans="1:1" x14ac:dyDescent="0.2">
      <c r="A265" s="75"/>
    </row>
    <row r="266" spans="1:1" x14ac:dyDescent="0.2">
      <c r="A266" s="75"/>
    </row>
    <row r="267" spans="1:1" x14ac:dyDescent="0.2">
      <c r="A267" s="75"/>
    </row>
    <row r="268" spans="1:1" x14ac:dyDescent="0.2">
      <c r="A268" s="75"/>
    </row>
    <row r="269" spans="1:1" x14ac:dyDescent="0.2">
      <c r="A269" s="75"/>
    </row>
    <row r="270" spans="1:1" x14ac:dyDescent="0.2">
      <c r="A270" s="75"/>
    </row>
    <row r="271" spans="1:1" x14ac:dyDescent="0.2">
      <c r="A271" s="75"/>
    </row>
    <row r="272" spans="1:1" x14ac:dyDescent="0.2">
      <c r="A272" s="75"/>
    </row>
    <row r="273" spans="1:1" x14ac:dyDescent="0.2">
      <c r="A273" s="75"/>
    </row>
    <row r="274" spans="1:1" x14ac:dyDescent="0.2">
      <c r="A274" s="75"/>
    </row>
    <row r="275" spans="1:1" x14ac:dyDescent="0.2">
      <c r="A275" s="75"/>
    </row>
    <row r="276" spans="1:1" x14ac:dyDescent="0.2">
      <c r="A276" s="75"/>
    </row>
    <row r="277" spans="1:1" x14ac:dyDescent="0.2">
      <c r="A277" s="75"/>
    </row>
    <row r="278" spans="1:1" x14ac:dyDescent="0.2">
      <c r="A278" s="75"/>
    </row>
    <row r="279" spans="1:1" x14ac:dyDescent="0.2">
      <c r="A279" s="75"/>
    </row>
    <row r="280" spans="1:1" x14ac:dyDescent="0.2">
      <c r="A280" s="75"/>
    </row>
    <row r="281" spans="1:1" x14ac:dyDescent="0.2">
      <c r="A281" s="75"/>
    </row>
    <row r="282" spans="1:1" x14ac:dyDescent="0.2">
      <c r="A282" s="75"/>
    </row>
    <row r="283" spans="1:1" x14ac:dyDescent="0.2">
      <c r="A283" s="75"/>
    </row>
    <row r="284" spans="1:1" x14ac:dyDescent="0.2">
      <c r="A284" s="75"/>
    </row>
    <row r="285" spans="1:1" x14ac:dyDescent="0.2">
      <c r="A285" s="75"/>
    </row>
    <row r="286" spans="1:1" x14ac:dyDescent="0.2">
      <c r="A286" s="75"/>
    </row>
    <row r="287" spans="1:1" x14ac:dyDescent="0.2">
      <c r="A287" s="75"/>
    </row>
    <row r="288" spans="1:1" x14ac:dyDescent="0.2">
      <c r="A288" s="75"/>
    </row>
    <row r="289" spans="1:1" x14ac:dyDescent="0.2">
      <c r="A289" s="75"/>
    </row>
    <row r="290" spans="1:1" x14ac:dyDescent="0.2">
      <c r="A290" s="75"/>
    </row>
    <row r="291" spans="1:1" x14ac:dyDescent="0.2">
      <c r="A291" s="75"/>
    </row>
    <row r="292" spans="1:1" x14ac:dyDescent="0.2">
      <c r="A292" s="75"/>
    </row>
    <row r="293" spans="1:1" x14ac:dyDescent="0.2">
      <c r="A293" s="75"/>
    </row>
    <row r="294" spans="1:1" x14ac:dyDescent="0.2">
      <c r="A294" s="75"/>
    </row>
    <row r="295" spans="1:1" x14ac:dyDescent="0.2">
      <c r="A295" s="75"/>
    </row>
    <row r="296" spans="1:1" x14ac:dyDescent="0.2">
      <c r="A296" s="75"/>
    </row>
    <row r="297" spans="1:1" x14ac:dyDescent="0.2">
      <c r="A297" s="75"/>
    </row>
    <row r="298" spans="1:1" x14ac:dyDescent="0.2">
      <c r="A298" s="75"/>
    </row>
    <row r="299" spans="1:1" x14ac:dyDescent="0.2">
      <c r="A299" s="75"/>
    </row>
    <row r="300" spans="1:1" x14ac:dyDescent="0.2">
      <c r="A300" s="75"/>
    </row>
    <row r="301" spans="1:1" x14ac:dyDescent="0.2">
      <c r="A301" s="75"/>
    </row>
    <row r="302" spans="1:1" x14ac:dyDescent="0.2">
      <c r="A302" s="75"/>
    </row>
    <row r="303" spans="1:1" x14ac:dyDescent="0.2">
      <c r="A303" s="75"/>
    </row>
    <row r="304" spans="1:1" x14ac:dyDescent="0.2">
      <c r="A304" s="75"/>
    </row>
    <row r="305" spans="1:1" x14ac:dyDescent="0.2">
      <c r="A305" s="75"/>
    </row>
    <row r="306" spans="1:1" x14ac:dyDescent="0.2">
      <c r="A306" s="75"/>
    </row>
    <row r="307" spans="1:1" x14ac:dyDescent="0.2">
      <c r="A307" s="75"/>
    </row>
    <row r="308" spans="1:1" x14ac:dyDescent="0.2">
      <c r="A308" s="75"/>
    </row>
    <row r="309" spans="1:1" x14ac:dyDescent="0.2">
      <c r="A309" s="75"/>
    </row>
    <row r="310" spans="1:1" x14ac:dyDescent="0.2">
      <c r="A310" s="75"/>
    </row>
    <row r="311" spans="1:1" x14ac:dyDescent="0.2">
      <c r="A311" s="75"/>
    </row>
    <row r="312" spans="1:1" x14ac:dyDescent="0.2">
      <c r="A312" s="75"/>
    </row>
    <row r="313" spans="1:1" x14ac:dyDescent="0.2">
      <c r="A313" s="75"/>
    </row>
    <row r="314" spans="1:1" x14ac:dyDescent="0.2">
      <c r="A314" s="75"/>
    </row>
    <row r="315" spans="1:1" x14ac:dyDescent="0.2">
      <c r="A315" s="75"/>
    </row>
    <row r="316" spans="1:1" x14ac:dyDescent="0.2">
      <c r="A316" s="75"/>
    </row>
    <row r="317" spans="1:1" x14ac:dyDescent="0.2">
      <c r="A317" s="75"/>
    </row>
    <row r="318" spans="1:1" x14ac:dyDescent="0.2">
      <c r="A318" s="75"/>
    </row>
    <row r="319" spans="1:1" x14ac:dyDescent="0.2">
      <c r="A319" s="75"/>
    </row>
    <row r="320" spans="1:1" x14ac:dyDescent="0.2">
      <c r="A320" s="75"/>
    </row>
    <row r="321" spans="1:1" x14ac:dyDescent="0.2">
      <c r="A321" s="75"/>
    </row>
    <row r="322" spans="1:1" x14ac:dyDescent="0.2">
      <c r="A322" s="75"/>
    </row>
    <row r="323" spans="1:1" x14ac:dyDescent="0.2">
      <c r="A323" s="75"/>
    </row>
    <row r="324" spans="1:1" x14ac:dyDescent="0.2">
      <c r="A324" s="75"/>
    </row>
    <row r="325" spans="1:1" x14ac:dyDescent="0.2">
      <c r="A325" s="75"/>
    </row>
    <row r="326" spans="1:1" x14ac:dyDescent="0.2">
      <c r="A326" s="75"/>
    </row>
    <row r="327" spans="1:1" x14ac:dyDescent="0.2">
      <c r="A327" s="75"/>
    </row>
    <row r="328" spans="1:1" x14ac:dyDescent="0.2">
      <c r="A328" s="75"/>
    </row>
    <row r="329" spans="1:1" x14ac:dyDescent="0.2">
      <c r="A329" s="75"/>
    </row>
    <row r="330" spans="1:1" x14ac:dyDescent="0.2">
      <c r="A330" s="75"/>
    </row>
    <row r="331" spans="1:1" x14ac:dyDescent="0.2">
      <c r="A331" s="75"/>
    </row>
    <row r="332" spans="1:1" x14ac:dyDescent="0.2">
      <c r="A332" s="75"/>
    </row>
    <row r="333" spans="1:1" x14ac:dyDescent="0.2">
      <c r="A333" s="75"/>
    </row>
    <row r="334" spans="1:1" x14ac:dyDescent="0.2">
      <c r="A334" s="75"/>
    </row>
    <row r="335" spans="1:1" x14ac:dyDescent="0.2">
      <c r="A335" s="75"/>
    </row>
    <row r="336" spans="1:1" x14ac:dyDescent="0.2">
      <c r="A336" s="75"/>
    </row>
    <row r="337" spans="1:1" x14ac:dyDescent="0.2">
      <c r="A337" s="75"/>
    </row>
    <row r="338" spans="1:1" x14ac:dyDescent="0.2">
      <c r="A338" s="75"/>
    </row>
    <row r="339" spans="1:1" x14ac:dyDescent="0.2">
      <c r="A339" s="75"/>
    </row>
    <row r="340" spans="1:1" x14ac:dyDescent="0.2">
      <c r="A340" s="75"/>
    </row>
    <row r="341" spans="1:1" x14ac:dyDescent="0.2">
      <c r="A341" s="75"/>
    </row>
    <row r="342" spans="1:1" x14ac:dyDescent="0.2">
      <c r="A342" s="75"/>
    </row>
    <row r="343" spans="1:1" x14ac:dyDescent="0.2">
      <c r="A343" s="75"/>
    </row>
    <row r="344" spans="1:1" x14ac:dyDescent="0.2">
      <c r="A344" s="75"/>
    </row>
    <row r="345" spans="1:1" x14ac:dyDescent="0.2">
      <c r="A345" s="75"/>
    </row>
    <row r="346" spans="1:1" x14ac:dyDescent="0.2">
      <c r="A346" s="75"/>
    </row>
    <row r="347" spans="1:1" x14ac:dyDescent="0.2">
      <c r="A347" s="75"/>
    </row>
    <row r="348" spans="1:1" x14ac:dyDescent="0.2">
      <c r="A348" s="75"/>
    </row>
    <row r="349" spans="1:1" x14ac:dyDescent="0.2">
      <c r="A349" s="75"/>
    </row>
    <row r="350" spans="1:1" x14ac:dyDescent="0.2">
      <c r="A350" s="75"/>
    </row>
    <row r="351" spans="1:1" x14ac:dyDescent="0.2">
      <c r="A351" s="75"/>
    </row>
    <row r="352" spans="1:1" x14ac:dyDescent="0.2">
      <c r="A352" s="75"/>
    </row>
    <row r="353" spans="1:1" x14ac:dyDescent="0.2">
      <c r="A353" s="75"/>
    </row>
    <row r="354" spans="1:1" x14ac:dyDescent="0.2">
      <c r="A354" s="75"/>
    </row>
    <row r="355" spans="1:1" x14ac:dyDescent="0.2">
      <c r="A355" s="75"/>
    </row>
    <row r="356" spans="1:1" x14ac:dyDescent="0.2">
      <c r="A356" s="75"/>
    </row>
    <row r="357" spans="1:1" x14ac:dyDescent="0.2">
      <c r="A357" s="75"/>
    </row>
    <row r="358" spans="1:1" x14ac:dyDescent="0.2">
      <c r="A358" s="75"/>
    </row>
    <row r="359" spans="1:1" x14ac:dyDescent="0.2">
      <c r="A359" s="75"/>
    </row>
    <row r="360" spans="1:1" x14ac:dyDescent="0.2">
      <c r="A360" s="75"/>
    </row>
    <row r="361" spans="1:1" x14ac:dyDescent="0.2">
      <c r="A361" s="75"/>
    </row>
    <row r="362" spans="1:1" x14ac:dyDescent="0.2">
      <c r="A362" s="75"/>
    </row>
    <row r="363" spans="1:1" x14ac:dyDescent="0.2">
      <c r="A363" s="75"/>
    </row>
    <row r="364" spans="1:1" x14ac:dyDescent="0.2">
      <c r="A364" s="75"/>
    </row>
    <row r="365" spans="1:1" x14ac:dyDescent="0.2">
      <c r="A365" s="75"/>
    </row>
    <row r="366" spans="1:1" x14ac:dyDescent="0.2">
      <c r="A366" s="75"/>
    </row>
    <row r="367" spans="1:1" x14ac:dyDescent="0.2">
      <c r="A367" s="75"/>
    </row>
    <row r="368" spans="1:1" x14ac:dyDescent="0.2">
      <c r="A368" s="75"/>
    </row>
    <row r="369" spans="1:1" x14ac:dyDescent="0.2">
      <c r="A369" s="75"/>
    </row>
    <row r="370" spans="1:1" x14ac:dyDescent="0.2">
      <c r="A370" s="75"/>
    </row>
    <row r="371" spans="1:1" x14ac:dyDescent="0.2">
      <c r="A371" s="75"/>
    </row>
    <row r="372" spans="1:1" x14ac:dyDescent="0.2">
      <c r="A372" s="75"/>
    </row>
    <row r="373" spans="1:1" x14ac:dyDescent="0.2">
      <c r="A373" s="75"/>
    </row>
    <row r="374" spans="1:1" x14ac:dyDescent="0.2">
      <c r="A374" s="75"/>
    </row>
    <row r="375" spans="1:1" x14ac:dyDescent="0.2">
      <c r="A375" s="75"/>
    </row>
    <row r="376" spans="1:1" x14ac:dyDescent="0.2">
      <c r="A376" s="75"/>
    </row>
    <row r="377" spans="1:1" x14ac:dyDescent="0.2">
      <c r="A377" s="75"/>
    </row>
    <row r="378" spans="1:1" x14ac:dyDescent="0.2">
      <c r="A378" s="75"/>
    </row>
    <row r="379" spans="1:1" x14ac:dyDescent="0.2">
      <c r="A379" s="75"/>
    </row>
    <row r="380" spans="1:1" x14ac:dyDescent="0.2">
      <c r="A380" s="75"/>
    </row>
    <row r="381" spans="1:1" x14ac:dyDescent="0.2">
      <c r="A381" s="75"/>
    </row>
    <row r="382" spans="1:1" x14ac:dyDescent="0.2">
      <c r="A382" s="75"/>
    </row>
    <row r="383" spans="1:1" x14ac:dyDescent="0.2">
      <c r="A383" s="75"/>
    </row>
    <row r="384" spans="1:1" x14ac:dyDescent="0.2">
      <c r="A384" s="75"/>
    </row>
    <row r="385" spans="1:1" x14ac:dyDescent="0.2">
      <c r="A385" s="75"/>
    </row>
    <row r="386" spans="1:1" x14ac:dyDescent="0.2">
      <c r="A386" s="75"/>
    </row>
    <row r="387" spans="1:1" x14ac:dyDescent="0.2">
      <c r="A387" s="75"/>
    </row>
    <row r="388" spans="1:1" x14ac:dyDescent="0.2">
      <c r="A388" s="75"/>
    </row>
    <row r="389" spans="1:1" x14ac:dyDescent="0.2">
      <c r="A389" s="75"/>
    </row>
    <row r="390" spans="1:1" x14ac:dyDescent="0.2">
      <c r="A390" s="75"/>
    </row>
    <row r="391" spans="1:1" x14ac:dyDescent="0.2">
      <c r="A391" s="75"/>
    </row>
    <row r="392" spans="1:1" x14ac:dyDescent="0.2">
      <c r="A392" s="75"/>
    </row>
    <row r="393" spans="1:1" x14ac:dyDescent="0.2">
      <c r="A393" s="75"/>
    </row>
    <row r="394" spans="1:1" x14ac:dyDescent="0.2">
      <c r="A394" s="75"/>
    </row>
    <row r="395" spans="1:1" x14ac:dyDescent="0.2">
      <c r="A395" s="75"/>
    </row>
    <row r="396" spans="1:1" x14ac:dyDescent="0.2">
      <c r="A396" s="75"/>
    </row>
    <row r="397" spans="1:1" x14ac:dyDescent="0.2">
      <c r="A397" s="75"/>
    </row>
    <row r="398" spans="1:1" x14ac:dyDescent="0.2">
      <c r="A398" s="75"/>
    </row>
    <row r="399" spans="1:1" x14ac:dyDescent="0.2">
      <c r="A399" s="75"/>
    </row>
    <row r="400" spans="1:1" x14ac:dyDescent="0.2">
      <c r="A400" s="75"/>
    </row>
    <row r="401" spans="1:1" x14ac:dyDescent="0.2">
      <c r="A401" s="75"/>
    </row>
    <row r="402" spans="1:1" x14ac:dyDescent="0.2">
      <c r="A402" s="75"/>
    </row>
    <row r="403" spans="1:1" x14ac:dyDescent="0.2">
      <c r="A403" s="75"/>
    </row>
    <row r="404" spans="1:1" x14ac:dyDescent="0.2">
      <c r="A404" s="75"/>
    </row>
    <row r="405" spans="1:1" x14ac:dyDescent="0.2">
      <c r="A405" s="75"/>
    </row>
    <row r="406" spans="1:1" x14ac:dyDescent="0.2">
      <c r="A406" s="75"/>
    </row>
    <row r="407" spans="1:1" x14ac:dyDescent="0.2">
      <c r="A407" s="75"/>
    </row>
    <row r="408" spans="1:1" x14ac:dyDescent="0.2">
      <c r="A408" s="75"/>
    </row>
    <row r="409" spans="1:1" x14ac:dyDescent="0.2">
      <c r="A409" s="75"/>
    </row>
    <row r="410" spans="1:1" x14ac:dyDescent="0.2">
      <c r="A410" s="75"/>
    </row>
    <row r="411" spans="1:1" x14ac:dyDescent="0.2">
      <c r="A411" s="75"/>
    </row>
    <row r="412" spans="1:1" x14ac:dyDescent="0.2">
      <c r="A412" s="75"/>
    </row>
    <row r="413" spans="1:1" x14ac:dyDescent="0.2">
      <c r="A413" s="75"/>
    </row>
    <row r="414" spans="1:1" x14ac:dyDescent="0.2">
      <c r="A414" s="75"/>
    </row>
    <row r="415" spans="1:1" x14ac:dyDescent="0.2">
      <c r="A415" s="75"/>
    </row>
    <row r="416" spans="1:1" x14ac:dyDescent="0.2">
      <c r="A416" s="75"/>
    </row>
    <row r="417" spans="1:1" x14ac:dyDescent="0.2">
      <c r="A417" s="75"/>
    </row>
    <row r="418" spans="1:1" x14ac:dyDescent="0.2">
      <c r="A418" s="75"/>
    </row>
    <row r="419" spans="1:1" x14ac:dyDescent="0.2">
      <c r="A419" s="75"/>
    </row>
    <row r="420" spans="1:1" x14ac:dyDescent="0.2">
      <c r="A420" s="75"/>
    </row>
    <row r="421" spans="1:1" x14ac:dyDescent="0.2">
      <c r="A421" s="75"/>
    </row>
    <row r="422" spans="1:1" x14ac:dyDescent="0.2">
      <c r="A422" s="75"/>
    </row>
    <row r="423" spans="1:1" x14ac:dyDescent="0.2">
      <c r="A423" s="75"/>
    </row>
    <row r="424" spans="1:1" x14ac:dyDescent="0.2">
      <c r="A424" s="75"/>
    </row>
    <row r="425" spans="1:1" x14ac:dyDescent="0.2">
      <c r="A425" s="75"/>
    </row>
    <row r="426" spans="1:1" x14ac:dyDescent="0.2">
      <c r="A426" s="75"/>
    </row>
    <row r="427" spans="1:1" x14ac:dyDescent="0.2">
      <c r="A427" s="75"/>
    </row>
    <row r="428" spans="1:1" x14ac:dyDescent="0.2">
      <c r="A428" s="75"/>
    </row>
    <row r="429" spans="1:1" x14ac:dyDescent="0.2">
      <c r="A429" s="75"/>
    </row>
    <row r="430" spans="1:1" x14ac:dyDescent="0.2">
      <c r="A430" s="75"/>
    </row>
    <row r="431" spans="1:1" x14ac:dyDescent="0.2">
      <c r="A431" s="75"/>
    </row>
    <row r="432" spans="1:1" x14ac:dyDescent="0.2">
      <c r="A432" s="75"/>
    </row>
    <row r="433" spans="1:1" x14ac:dyDescent="0.2">
      <c r="A433" s="75"/>
    </row>
    <row r="434" spans="1:1" x14ac:dyDescent="0.2">
      <c r="A434" s="75"/>
    </row>
    <row r="435" spans="1:1" x14ac:dyDescent="0.2">
      <c r="A435" s="75"/>
    </row>
    <row r="436" spans="1:1" x14ac:dyDescent="0.2">
      <c r="A436" s="75"/>
    </row>
    <row r="437" spans="1:1" x14ac:dyDescent="0.2">
      <c r="A437" s="75"/>
    </row>
    <row r="438" spans="1:1" x14ac:dyDescent="0.2">
      <c r="A438" s="75"/>
    </row>
    <row r="439" spans="1:1" x14ac:dyDescent="0.2">
      <c r="A439" s="75"/>
    </row>
    <row r="440" spans="1:1" x14ac:dyDescent="0.2">
      <c r="A440" s="75"/>
    </row>
    <row r="441" spans="1:1" x14ac:dyDescent="0.2">
      <c r="A441" s="75"/>
    </row>
    <row r="442" spans="1:1" x14ac:dyDescent="0.2">
      <c r="A442" s="75"/>
    </row>
    <row r="443" spans="1:1" x14ac:dyDescent="0.2">
      <c r="A443" s="75"/>
    </row>
    <row r="444" spans="1:1" x14ac:dyDescent="0.2">
      <c r="A444" s="75"/>
    </row>
    <row r="445" spans="1:1" x14ac:dyDescent="0.2">
      <c r="A445" s="75"/>
    </row>
    <row r="446" spans="1:1" x14ac:dyDescent="0.2">
      <c r="A446" s="75"/>
    </row>
    <row r="447" spans="1:1" x14ac:dyDescent="0.2">
      <c r="A447" s="75"/>
    </row>
    <row r="448" spans="1:1" x14ac:dyDescent="0.2">
      <c r="A448" s="75"/>
    </row>
    <row r="449" spans="1:1" x14ac:dyDescent="0.2">
      <c r="A449" s="75"/>
    </row>
    <row r="450" spans="1:1" x14ac:dyDescent="0.2">
      <c r="A450" s="75"/>
    </row>
    <row r="451" spans="1:1" x14ac:dyDescent="0.2">
      <c r="A451" s="75"/>
    </row>
    <row r="452" spans="1:1" x14ac:dyDescent="0.2">
      <c r="A452" s="75"/>
    </row>
    <row r="453" spans="1:1" x14ac:dyDescent="0.2">
      <c r="A453" s="75"/>
    </row>
    <row r="454" spans="1:1" x14ac:dyDescent="0.2">
      <c r="A454" s="75"/>
    </row>
    <row r="455" spans="1:1" x14ac:dyDescent="0.2">
      <c r="A455" s="75"/>
    </row>
    <row r="456" spans="1:1" x14ac:dyDescent="0.2">
      <c r="A456" s="75"/>
    </row>
    <row r="457" spans="1:1" x14ac:dyDescent="0.2">
      <c r="A457" s="75"/>
    </row>
    <row r="458" spans="1:1" x14ac:dyDescent="0.2">
      <c r="A458" s="75"/>
    </row>
    <row r="459" spans="1:1" x14ac:dyDescent="0.2">
      <c r="A459" s="75"/>
    </row>
    <row r="460" spans="1:1" x14ac:dyDescent="0.2">
      <c r="A460" s="75"/>
    </row>
    <row r="461" spans="1:1" x14ac:dyDescent="0.2">
      <c r="A461" s="75"/>
    </row>
    <row r="462" spans="1:1" x14ac:dyDescent="0.2">
      <c r="A462" s="75"/>
    </row>
    <row r="463" spans="1:1" x14ac:dyDescent="0.2">
      <c r="A463" s="75"/>
    </row>
    <row r="464" spans="1:1" x14ac:dyDescent="0.2">
      <c r="A464" s="75"/>
    </row>
    <row r="465" spans="1:1" x14ac:dyDescent="0.2">
      <c r="A465" s="75"/>
    </row>
    <row r="466" spans="1:1" x14ac:dyDescent="0.2">
      <c r="A466" s="75"/>
    </row>
    <row r="467" spans="1:1" x14ac:dyDescent="0.2">
      <c r="A467" s="75"/>
    </row>
    <row r="468" spans="1:1" x14ac:dyDescent="0.2">
      <c r="A468" s="75"/>
    </row>
    <row r="469" spans="1:1" x14ac:dyDescent="0.2">
      <c r="A469" s="75"/>
    </row>
    <row r="470" spans="1:1" x14ac:dyDescent="0.2">
      <c r="A470" s="75"/>
    </row>
    <row r="471" spans="1:1" x14ac:dyDescent="0.2">
      <c r="A471" s="75"/>
    </row>
    <row r="472" spans="1:1" x14ac:dyDescent="0.2">
      <c r="A472" s="75"/>
    </row>
    <row r="473" spans="1:1" x14ac:dyDescent="0.2">
      <c r="A473" s="75"/>
    </row>
    <row r="474" spans="1:1" x14ac:dyDescent="0.2">
      <c r="A474" s="75"/>
    </row>
    <row r="475" spans="1:1" x14ac:dyDescent="0.2">
      <c r="A475" s="75"/>
    </row>
    <row r="476" spans="1:1" x14ac:dyDescent="0.2">
      <c r="A476" s="75"/>
    </row>
    <row r="477" spans="1:1" x14ac:dyDescent="0.2">
      <c r="A477" s="75"/>
    </row>
    <row r="478" spans="1:1" x14ac:dyDescent="0.2">
      <c r="A478" s="75"/>
    </row>
    <row r="479" spans="1:1" x14ac:dyDescent="0.2">
      <c r="A479" s="75"/>
    </row>
    <row r="480" spans="1:1" x14ac:dyDescent="0.2">
      <c r="A480" s="75"/>
    </row>
    <row r="481" spans="1:1" x14ac:dyDescent="0.2">
      <c r="A481" s="75"/>
    </row>
    <row r="482" spans="1:1" x14ac:dyDescent="0.2">
      <c r="A482" s="75"/>
    </row>
    <row r="483" spans="1:1" x14ac:dyDescent="0.2">
      <c r="A483" s="75"/>
    </row>
    <row r="484" spans="1:1" x14ac:dyDescent="0.2">
      <c r="A484" s="75"/>
    </row>
    <row r="485" spans="1:1" x14ac:dyDescent="0.2">
      <c r="A485" s="75"/>
    </row>
    <row r="486" spans="1:1" x14ac:dyDescent="0.2">
      <c r="A486" s="75"/>
    </row>
    <row r="487" spans="1:1" x14ac:dyDescent="0.2">
      <c r="A487" s="75"/>
    </row>
    <row r="488" spans="1:1" x14ac:dyDescent="0.2">
      <c r="A488" s="75"/>
    </row>
    <row r="489" spans="1:1" x14ac:dyDescent="0.2">
      <c r="A489" s="75"/>
    </row>
    <row r="490" spans="1:1" x14ac:dyDescent="0.2">
      <c r="A490" s="75"/>
    </row>
    <row r="491" spans="1:1" x14ac:dyDescent="0.2">
      <c r="A491" s="75"/>
    </row>
    <row r="492" spans="1:1" x14ac:dyDescent="0.2">
      <c r="A492" s="75"/>
    </row>
    <row r="493" spans="1:1" x14ac:dyDescent="0.2">
      <c r="A493" s="75"/>
    </row>
    <row r="494" spans="1:1" x14ac:dyDescent="0.2">
      <c r="A494" s="75"/>
    </row>
  </sheetData>
  <hyperlinks>
    <hyperlink ref="A34" r:id="rId1" display="tel:02890235053" xr:uid="{28ADDCE8-44DE-4069-8FD7-3C98059832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697E-8559-4178-9D4F-F86CF6BA043D}">
  <dimension ref="A2:B41"/>
  <sheetViews>
    <sheetView zoomScale="110" zoomScaleNormal="110" workbookViewId="0">
      <selection activeCell="B14" sqref="B14"/>
    </sheetView>
  </sheetViews>
  <sheetFormatPr defaultRowHeight="15" x14ac:dyDescent="0.25"/>
  <cols>
    <col min="1" max="1" width="31.42578125" customWidth="1"/>
    <col min="2" max="2" width="112.7109375" customWidth="1"/>
  </cols>
  <sheetData>
    <row r="2" spans="1:2" ht="24" x14ac:dyDescent="0.4">
      <c r="A2" s="11" t="s">
        <v>70</v>
      </c>
    </row>
    <row r="3" spans="1:2" ht="15.75" customHeight="1" x14ac:dyDescent="0.4">
      <c r="A3" s="11"/>
    </row>
    <row r="4" spans="1:2" ht="15.75" x14ac:dyDescent="0.25">
      <c r="A4" s="25" t="s">
        <v>381</v>
      </c>
      <c r="B4" s="8"/>
    </row>
    <row r="5" spans="1:2" ht="15.75" x14ac:dyDescent="0.25">
      <c r="B5" s="8"/>
    </row>
    <row r="6" spans="1:2" x14ac:dyDescent="0.25">
      <c r="A6" t="s">
        <v>0</v>
      </c>
      <c r="B6" t="s">
        <v>422</v>
      </c>
    </row>
    <row r="7" spans="1:2" x14ac:dyDescent="0.25">
      <c r="A7" t="s">
        <v>2</v>
      </c>
      <c r="B7" t="s">
        <v>364</v>
      </c>
    </row>
    <row r="8" spans="1:2" x14ac:dyDescent="0.25">
      <c r="A8" t="s">
        <v>3</v>
      </c>
      <c r="B8" t="s">
        <v>365</v>
      </c>
    </row>
    <row r="9" spans="1:2" x14ac:dyDescent="0.25">
      <c r="A9" t="s">
        <v>4</v>
      </c>
      <c r="B9" t="s">
        <v>421</v>
      </c>
    </row>
    <row r="10" spans="1:2" x14ac:dyDescent="0.25">
      <c r="A10" t="s">
        <v>5</v>
      </c>
      <c r="B10" t="s">
        <v>420</v>
      </c>
    </row>
    <row r="11" spans="1:2" x14ac:dyDescent="0.25">
      <c r="A11" t="s">
        <v>6</v>
      </c>
      <c r="B11" t="s">
        <v>419</v>
      </c>
    </row>
    <row r="12" spans="1:2" x14ac:dyDescent="0.25">
      <c r="A12" t="s">
        <v>7</v>
      </c>
      <c r="B12" t="s">
        <v>383</v>
      </c>
    </row>
    <row r="14" spans="1:2" ht="15.75" customHeight="1" x14ac:dyDescent="0.25">
      <c r="A14" s="8"/>
      <c r="B14" s="10"/>
    </row>
    <row r="15" spans="1:2" ht="15.75" x14ac:dyDescent="0.25">
      <c r="A15" s="8" t="s">
        <v>427</v>
      </c>
    </row>
    <row r="16" spans="1:2" ht="18.75" customHeight="1" x14ac:dyDescent="0.25">
      <c r="A16" s="10"/>
      <c r="B16" s="10"/>
    </row>
    <row r="17" spans="1:2" x14ac:dyDescent="0.25">
      <c r="A17" t="s">
        <v>10</v>
      </c>
      <c r="B17" t="s">
        <v>418</v>
      </c>
    </row>
    <row r="18" spans="1:2" x14ac:dyDescent="0.25">
      <c r="A18" s="1" t="s">
        <v>57</v>
      </c>
      <c r="B18" t="s">
        <v>278</v>
      </c>
    </row>
    <row r="19" spans="1:2" x14ac:dyDescent="0.25">
      <c r="A19" s="1" t="s">
        <v>283</v>
      </c>
      <c r="B19" t="s">
        <v>417</v>
      </c>
    </row>
    <row r="20" spans="1:2" x14ac:dyDescent="0.25">
      <c r="A20" s="1" t="s">
        <v>288</v>
      </c>
      <c r="B20" t="s">
        <v>416</v>
      </c>
    </row>
    <row r="21" spans="1:2" x14ac:dyDescent="0.25">
      <c r="A21" t="s">
        <v>292</v>
      </c>
      <c r="B21" t="s">
        <v>415</v>
      </c>
    </row>
    <row r="23" spans="1:2" x14ac:dyDescent="0.25">
      <c r="A23" s="27" t="s">
        <v>428</v>
      </c>
    </row>
    <row r="24" spans="1:2" ht="15.75" x14ac:dyDescent="0.25">
      <c r="A24" s="15"/>
      <c r="B24" s="15"/>
    </row>
    <row r="25" spans="1:2" x14ac:dyDescent="0.25">
      <c r="A25" t="s">
        <v>13</v>
      </c>
      <c r="B25" t="s">
        <v>414</v>
      </c>
    </row>
    <row r="26" spans="1:2" x14ac:dyDescent="0.25">
      <c r="A26" t="s">
        <v>14</v>
      </c>
      <c r="B26" t="s">
        <v>413</v>
      </c>
    </row>
    <row r="27" spans="1:2" x14ac:dyDescent="0.25">
      <c r="A27" t="s">
        <v>15</v>
      </c>
      <c r="B27" t="s">
        <v>412</v>
      </c>
    </row>
    <row r="28" spans="1:2" x14ac:dyDescent="0.25">
      <c r="A28" t="s">
        <v>16</v>
      </c>
      <c r="B28" t="s">
        <v>411</v>
      </c>
    </row>
    <row r="29" spans="1:2" x14ac:dyDescent="0.25">
      <c r="A29" s="2" t="s">
        <v>17</v>
      </c>
      <c r="B29" s="2" t="s">
        <v>410</v>
      </c>
    </row>
    <row r="30" spans="1:2" x14ac:dyDescent="0.25">
      <c r="A30" s="2" t="s">
        <v>396</v>
      </c>
      <c r="B30" t="s">
        <v>409</v>
      </c>
    </row>
    <row r="31" spans="1:2" x14ac:dyDescent="0.25">
      <c r="A31" s="2" t="s">
        <v>400</v>
      </c>
      <c r="B31" t="s">
        <v>408</v>
      </c>
    </row>
    <row r="32" spans="1:2" x14ac:dyDescent="0.25">
      <c r="A32" s="2"/>
    </row>
    <row r="33" spans="1:2" x14ac:dyDescent="0.25">
      <c r="A33" s="27" t="s">
        <v>429</v>
      </c>
    </row>
    <row r="35" spans="1:2" x14ac:dyDescent="0.25">
      <c r="A35" t="s">
        <v>266</v>
      </c>
      <c r="B35" t="s">
        <v>407</v>
      </c>
    </row>
    <row r="36" spans="1:2" x14ac:dyDescent="0.25">
      <c r="A36" t="s">
        <v>268</v>
      </c>
      <c r="B36" t="s">
        <v>406</v>
      </c>
    </row>
    <row r="37" spans="1:2" x14ac:dyDescent="0.25">
      <c r="A37" t="s">
        <v>270</v>
      </c>
      <c r="B37" t="s">
        <v>405</v>
      </c>
    </row>
    <row r="38" spans="1:2" x14ac:dyDescent="0.25">
      <c r="A38" t="s">
        <v>272</v>
      </c>
      <c r="B38" t="s">
        <v>404</v>
      </c>
    </row>
    <row r="39" spans="1:2" x14ac:dyDescent="0.25">
      <c r="A39" t="s">
        <v>274</v>
      </c>
      <c r="B39" t="s">
        <v>403</v>
      </c>
    </row>
    <row r="40" spans="1:2" x14ac:dyDescent="0.25">
      <c r="A40" t="s">
        <v>276</v>
      </c>
      <c r="B40" t="s">
        <v>433</v>
      </c>
    </row>
    <row r="41" spans="1:2" x14ac:dyDescent="0.25">
      <c r="A41" t="s">
        <v>277</v>
      </c>
      <c r="B41" t="s">
        <v>432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01F8-25B4-455D-8820-161F27C33661}">
  <dimension ref="A1:I119"/>
  <sheetViews>
    <sheetView zoomScale="90" zoomScaleNormal="90" workbookViewId="0">
      <selection activeCell="G9" sqref="G9"/>
    </sheetView>
  </sheetViews>
  <sheetFormatPr defaultColWidth="8.85546875" defaultRowHeight="15.75" x14ac:dyDescent="0.25"/>
  <cols>
    <col min="1" max="1" width="9.42578125" style="6" customWidth="1"/>
    <col min="2" max="2" width="45.85546875" style="5" customWidth="1"/>
    <col min="3" max="4" width="18.85546875" style="5" customWidth="1"/>
    <col min="5" max="5" width="18.85546875" style="3" customWidth="1"/>
    <col min="6" max="6" width="19.7109375" style="3" customWidth="1"/>
    <col min="7" max="7" width="19.5703125" style="3" customWidth="1"/>
    <col min="8" max="14" width="16.42578125" style="3" customWidth="1"/>
    <col min="15" max="27" width="13.28515625" style="3" customWidth="1"/>
    <col min="28" max="16384" width="8.85546875" style="3"/>
  </cols>
  <sheetData>
    <row r="1" spans="1:7" x14ac:dyDescent="0.25">
      <c r="A1" s="25" t="s">
        <v>381</v>
      </c>
      <c r="B1" s="4"/>
      <c r="C1" s="4"/>
      <c r="D1" s="4"/>
    </row>
    <row r="2" spans="1:7" s="14" customFormat="1" ht="15.75" customHeight="1" x14ac:dyDescent="0.25">
      <c r="A2" s="26"/>
      <c r="C2" s="7"/>
      <c r="D2" s="7"/>
    </row>
    <row r="3" spans="1:7" x14ac:dyDescent="0.25">
      <c r="A3" s="3" t="s">
        <v>0</v>
      </c>
      <c r="B3" s="108" t="s">
        <v>375</v>
      </c>
    </row>
    <row r="4" spans="1:7" x14ac:dyDescent="0.25">
      <c r="A4" s="3"/>
      <c r="B4" s="149" t="s">
        <v>376</v>
      </c>
    </row>
    <row r="5" spans="1:7" x14ac:dyDescent="0.25">
      <c r="A5" s="3"/>
      <c r="B5" s="10"/>
    </row>
    <row r="6" spans="1:7" ht="21.75" customHeight="1" thickBot="1" x14ac:dyDescent="0.3">
      <c r="A6" s="25"/>
      <c r="B6" s="132"/>
      <c r="C6" s="18" t="s">
        <v>8</v>
      </c>
      <c r="D6" s="18" t="s">
        <v>75</v>
      </c>
      <c r="E6" s="18" t="s">
        <v>160</v>
      </c>
      <c r="F6" s="50" t="s">
        <v>136</v>
      </c>
      <c r="G6" s="50" t="s">
        <v>137</v>
      </c>
    </row>
    <row r="7" spans="1:7" x14ac:dyDescent="0.25">
      <c r="A7" s="16"/>
      <c r="B7" s="16" t="s">
        <v>91</v>
      </c>
      <c r="C7" s="3">
        <v>403</v>
      </c>
      <c r="D7" s="3">
        <v>422</v>
      </c>
      <c r="E7" s="3">
        <v>439</v>
      </c>
      <c r="F7" s="84">
        <f>(E7-D7)/D7</f>
        <v>4.0284360189573459E-2</v>
      </c>
      <c r="G7" s="84">
        <f>(E7-C7)/C7</f>
        <v>8.9330024813895778E-2</v>
      </c>
    </row>
    <row r="8" spans="1:7" x14ac:dyDescent="0.25">
      <c r="A8" s="16"/>
      <c r="B8" s="16" t="s">
        <v>90</v>
      </c>
      <c r="C8" s="3">
        <v>434</v>
      </c>
      <c r="D8" s="3">
        <v>459</v>
      </c>
      <c r="E8" s="3">
        <v>323</v>
      </c>
      <c r="F8" s="84">
        <f t="shared" ref="F8:F15" si="0">(E8-D8)/D8</f>
        <v>-0.29629629629629628</v>
      </c>
      <c r="G8" s="84">
        <f t="shared" ref="G8:G15" si="1">(E8-C8)/C8</f>
        <v>-0.25576036866359447</v>
      </c>
    </row>
    <row r="9" spans="1:7" x14ac:dyDescent="0.25">
      <c r="B9" s="91" t="s">
        <v>1</v>
      </c>
      <c r="C9" s="92">
        <f>SUM(C7:C8)</f>
        <v>837</v>
      </c>
      <c r="D9" s="92">
        <f>SUM(D7:D8)</f>
        <v>881</v>
      </c>
      <c r="E9" s="92">
        <f>SUM(E7:E8)</f>
        <v>762</v>
      </c>
      <c r="F9" s="155">
        <f t="shared" si="0"/>
        <v>-0.13507377979568672</v>
      </c>
      <c r="G9" s="155">
        <f t="shared" si="1"/>
        <v>-8.9605734767025089E-2</v>
      </c>
    </row>
    <row r="10" spans="1:7" x14ac:dyDescent="0.25">
      <c r="B10" s="3"/>
      <c r="E10" s="5"/>
      <c r="F10" s="84"/>
      <c r="G10" s="84"/>
    </row>
    <row r="11" spans="1:7" x14ac:dyDescent="0.25">
      <c r="B11" s="16" t="s">
        <v>92</v>
      </c>
      <c r="C11" s="3">
        <v>180</v>
      </c>
      <c r="D11" s="3">
        <v>315</v>
      </c>
      <c r="E11" s="3">
        <v>195</v>
      </c>
      <c r="F11" s="84">
        <f t="shared" si="0"/>
        <v>-0.38095238095238093</v>
      </c>
      <c r="G11" s="84">
        <f t="shared" si="1"/>
        <v>8.3333333333333329E-2</v>
      </c>
    </row>
    <row r="12" spans="1:7" x14ac:dyDescent="0.25">
      <c r="B12" s="16" t="s">
        <v>93</v>
      </c>
      <c r="C12" s="3">
        <v>3797</v>
      </c>
      <c r="D12" s="3">
        <v>5965</v>
      </c>
      <c r="E12" s="3">
        <v>3470</v>
      </c>
      <c r="F12" s="84">
        <f t="shared" si="0"/>
        <v>-0.41827326068734283</v>
      </c>
      <c r="G12" s="84">
        <f t="shared" si="1"/>
        <v>-8.6120621543323672E-2</v>
      </c>
    </row>
    <row r="13" spans="1:7" x14ac:dyDescent="0.25">
      <c r="B13" s="91" t="s">
        <v>1</v>
      </c>
      <c r="C13" s="93">
        <f>SUM(C11:C12)</f>
        <v>3977</v>
      </c>
      <c r="D13" s="93">
        <f>SUM(D11:D12)</f>
        <v>6280</v>
      </c>
      <c r="E13" s="93">
        <f>SUM(E11:E12)</f>
        <v>3665</v>
      </c>
      <c r="F13" s="155">
        <f t="shared" si="0"/>
        <v>-0.41640127388535031</v>
      </c>
      <c r="G13" s="155">
        <f t="shared" si="1"/>
        <v>-7.8451093789288412E-2</v>
      </c>
    </row>
    <row r="14" spans="1:7" x14ac:dyDescent="0.25">
      <c r="E14" s="5"/>
      <c r="F14" s="84"/>
      <c r="G14" s="84"/>
    </row>
    <row r="15" spans="1:7" x14ac:dyDescent="0.25">
      <c r="B15" s="21" t="s">
        <v>94</v>
      </c>
      <c r="C15" s="22">
        <f>C9+C13</f>
        <v>4814</v>
      </c>
      <c r="D15" s="22">
        <f>D9+D13</f>
        <v>7161</v>
      </c>
      <c r="E15" s="22">
        <f>E9+E13</f>
        <v>4427</v>
      </c>
      <c r="F15" s="154">
        <f t="shared" si="0"/>
        <v>-0.38179025275799472</v>
      </c>
      <c r="G15" s="154">
        <f t="shared" si="1"/>
        <v>-8.0390527627752395E-2</v>
      </c>
    </row>
    <row r="16" spans="1:7" x14ac:dyDescent="0.25">
      <c r="E16" s="5"/>
    </row>
    <row r="17" spans="1:9" s="14" customFormat="1" ht="15.75" customHeight="1" x14ac:dyDescent="0.25">
      <c r="A17" s="26"/>
      <c r="C17" s="7"/>
      <c r="D17" s="7"/>
    </row>
    <row r="18" spans="1:9" x14ac:dyDescent="0.25">
      <c r="A18" s="3" t="s">
        <v>2</v>
      </c>
      <c r="B18" s="108" t="s">
        <v>364</v>
      </c>
    </row>
    <row r="19" spans="1:9" x14ac:dyDescent="0.25">
      <c r="A19" s="3"/>
      <c r="B19" s="10"/>
    </row>
    <row r="20" spans="1:9" ht="16.5" thickBot="1" x14ac:dyDescent="0.3">
      <c r="A20" s="25"/>
      <c r="B20" s="19"/>
      <c r="C20" s="18" t="s">
        <v>8</v>
      </c>
      <c r="D20" s="18" t="s">
        <v>75</v>
      </c>
      <c r="E20" s="18" t="s">
        <v>160</v>
      </c>
    </row>
    <row r="21" spans="1:9" x14ac:dyDescent="0.25">
      <c r="A21" s="25"/>
      <c r="B21" s="95" t="s">
        <v>56</v>
      </c>
      <c r="C21" s="94">
        <v>122</v>
      </c>
      <c r="D21" s="94">
        <v>130</v>
      </c>
      <c r="E21" s="94">
        <v>130</v>
      </c>
      <c r="H21" s="46"/>
      <c r="I21" s="46"/>
    </row>
    <row r="22" spans="1:9" x14ac:dyDescent="0.25">
      <c r="A22" s="16"/>
      <c r="B22" s="16" t="s">
        <v>91</v>
      </c>
      <c r="C22" s="3">
        <v>475</v>
      </c>
      <c r="D22" s="3">
        <v>530</v>
      </c>
      <c r="E22" s="3">
        <v>521</v>
      </c>
      <c r="H22" s="20"/>
      <c r="I22" s="13"/>
    </row>
    <row r="23" spans="1:9" x14ac:dyDescent="0.25">
      <c r="A23" s="16"/>
      <c r="B23" s="16" t="s">
        <v>90</v>
      </c>
      <c r="C23" s="3">
        <v>491</v>
      </c>
      <c r="D23" s="3">
        <v>527</v>
      </c>
      <c r="E23" s="3">
        <v>390</v>
      </c>
    </row>
    <row r="24" spans="1:9" x14ac:dyDescent="0.25">
      <c r="B24" s="91" t="s">
        <v>1</v>
      </c>
      <c r="C24" s="92">
        <f>SUM(C22:C23)</f>
        <v>966</v>
      </c>
      <c r="D24" s="92">
        <f>SUM(D22:D23)</f>
        <v>1057</v>
      </c>
      <c r="E24" s="92">
        <f>SUM(E22:E23)</f>
        <v>911</v>
      </c>
    </row>
    <row r="25" spans="1:9" x14ac:dyDescent="0.25">
      <c r="B25" s="3"/>
      <c r="E25" s="5"/>
    </row>
    <row r="26" spans="1:9" x14ac:dyDescent="0.25">
      <c r="B26" s="16" t="s">
        <v>92</v>
      </c>
      <c r="C26" s="3">
        <v>204</v>
      </c>
      <c r="D26" s="3">
        <v>536</v>
      </c>
      <c r="E26" s="3">
        <v>236</v>
      </c>
    </row>
    <row r="27" spans="1:9" x14ac:dyDescent="0.25">
      <c r="B27" s="16" t="s">
        <v>93</v>
      </c>
      <c r="C27" s="3">
        <v>4014</v>
      </c>
      <c r="D27" s="3">
        <v>8159</v>
      </c>
      <c r="E27" s="3">
        <v>3797</v>
      </c>
    </row>
    <row r="28" spans="1:9" x14ac:dyDescent="0.25">
      <c r="B28" s="91" t="s">
        <v>1</v>
      </c>
      <c r="C28" s="93">
        <f>SUM(C26:C27)</f>
        <v>4218</v>
      </c>
      <c r="D28" s="93">
        <f>SUM(D26:D27)</f>
        <v>8695</v>
      </c>
      <c r="E28" s="93">
        <f>SUM(E26:E27)</f>
        <v>4033</v>
      </c>
    </row>
    <row r="29" spans="1:9" x14ac:dyDescent="0.25">
      <c r="E29" s="5"/>
    </row>
    <row r="30" spans="1:9" x14ac:dyDescent="0.25">
      <c r="B30" s="21" t="s">
        <v>94</v>
      </c>
      <c r="C30" s="22">
        <f>C24+C28</f>
        <v>5184</v>
      </c>
      <c r="D30" s="22">
        <f>D24+D28</f>
        <v>9752</v>
      </c>
      <c r="E30" s="22">
        <f>E24+E28</f>
        <v>4944</v>
      </c>
      <c r="F30" s="57"/>
    </row>
    <row r="31" spans="1:9" x14ac:dyDescent="0.25">
      <c r="E31" s="5"/>
      <c r="H31" s="20"/>
      <c r="I31" s="13"/>
    </row>
    <row r="32" spans="1:9" x14ac:dyDescent="0.25">
      <c r="A32" s="3"/>
      <c r="E32" s="5"/>
    </row>
    <row r="33" spans="1:5" x14ac:dyDescent="0.25">
      <c r="A33" s="16" t="s">
        <v>3</v>
      </c>
      <c r="B33" s="8" t="s">
        <v>365</v>
      </c>
      <c r="E33" s="5"/>
    </row>
    <row r="34" spans="1:5" x14ac:dyDescent="0.25">
      <c r="A34" s="16"/>
      <c r="B34" s="5" t="s">
        <v>366</v>
      </c>
      <c r="E34" s="5"/>
    </row>
    <row r="35" spans="1:5" x14ac:dyDescent="0.25">
      <c r="E35" s="5"/>
    </row>
    <row r="36" spans="1:5" ht="16.5" thickBot="1" x14ac:dyDescent="0.3">
      <c r="B36" s="19"/>
      <c r="C36" s="18" t="s">
        <v>8</v>
      </c>
      <c r="D36" s="18" t="s">
        <v>75</v>
      </c>
      <c r="E36" s="18" t="s">
        <v>160</v>
      </c>
    </row>
    <row r="37" spans="1:5" x14ac:dyDescent="0.25">
      <c r="B37" s="95" t="s">
        <v>56</v>
      </c>
      <c r="C37" s="94">
        <v>15</v>
      </c>
      <c r="D37" s="94">
        <v>17</v>
      </c>
      <c r="E37" s="94">
        <v>17</v>
      </c>
    </row>
    <row r="38" spans="1:5" x14ac:dyDescent="0.25">
      <c r="B38" s="16" t="s">
        <v>91</v>
      </c>
      <c r="C38" s="3">
        <v>245</v>
      </c>
      <c r="D38" s="3">
        <v>269</v>
      </c>
      <c r="E38" s="3">
        <v>294</v>
      </c>
    </row>
    <row r="39" spans="1:5" x14ac:dyDescent="0.25">
      <c r="B39" s="16" t="s">
        <v>90</v>
      </c>
      <c r="C39" s="3">
        <v>282</v>
      </c>
      <c r="D39" s="3">
        <v>290</v>
      </c>
      <c r="E39" s="3">
        <v>201</v>
      </c>
    </row>
    <row r="40" spans="1:5" x14ac:dyDescent="0.25">
      <c r="B40" s="91" t="s">
        <v>1</v>
      </c>
      <c r="C40" s="93">
        <f>SUM(C38:C39)</f>
        <v>527</v>
      </c>
      <c r="D40" s="93">
        <f>SUM(D38:D39)</f>
        <v>559</v>
      </c>
      <c r="E40" s="92">
        <f>SUM(E38:E39)</f>
        <v>495</v>
      </c>
    </row>
    <row r="41" spans="1:5" x14ac:dyDescent="0.25">
      <c r="B41" s="3"/>
      <c r="C41" s="3"/>
      <c r="D41" s="3"/>
    </row>
    <row r="42" spans="1:5" x14ac:dyDescent="0.25">
      <c r="B42" s="16" t="s">
        <v>92</v>
      </c>
      <c r="C42" s="3">
        <v>63</v>
      </c>
      <c r="D42" s="3">
        <v>44</v>
      </c>
      <c r="E42" s="3">
        <v>17</v>
      </c>
    </row>
    <row r="43" spans="1:5" x14ac:dyDescent="0.25">
      <c r="B43" s="16" t="s">
        <v>93</v>
      </c>
      <c r="C43" s="3">
        <v>1357</v>
      </c>
      <c r="D43" s="3">
        <v>2188</v>
      </c>
      <c r="E43" s="3">
        <v>1589</v>
      </c>
    </row>
    <row r="44" spans="1:5" x14ac:dyDescent="0.25">
      <c r="B44" s="91" t="s">
        <v>1</v>
      </c>
      <c r="C44" s="93">
        <f>SUM(C42:C43)</f>
        <v>1420</v>
      </c>
      <c r="D44" s="93">
        <f>SUM(D42:D43)</f>
        <v>2232</v>
      </c>
      <c r="E44" s="93">
        <f>SUM(E42:E43)</f>
        <v>1606</v>
      </c>
    </row>
    <row r="45" spans="1:5" x14ac:dyDescent="0.25">
      <c r="E45" s="5"/>
    </row>
    <row r="46" spans="1:5" x14ac:dyDescent="0.25">
      <c r="B46" s="21" t="s">
        <v>94</v>
      </c>
      <c r="C46" s="22">
        <f>C40+C44</f>
        <v>1947</v>
      </c>
      <c r="D46" s="22">
        <f t="shared" ref="D46:E46" si="2">D40+D44</f>
        <v>2791</v>
      </c>
      <c r="E46" s="22">
        <f t="shared" si="2"/>
        <v>2101</v>
      </c>
    </row>
    <row r="47" spans="1:5" x14ac:dyDescent="0.25">
      <c r="E47" s="5"/>
    </row>
    <row r="48" spans="1:5" x14ac:dyDescent="0.25">
      <c r="E48" s="5"/>
    </row>
    <row r="49" spans="1:5" x14ac:dyDescent="0.25">
      <c r="A49" s="9" t="s">
        <v>4</v>
      </c>
      <c r="B49" s="8" t="s">
        <v>367</v>
      </c>
      <c r="E49" s="5"/>
    </row>
    <row r="50" spans="1:5" x14ac:dyDescent="0.25">
      <c r="A50" s="9"/>
      <c r="B50" s="5" t="s">
        <v>368</v>
      </c>
      <c r="E50" s="5"/>
    </row>
    <row r="51" spans="1:5" x14ac:dyDescent="0.25">
      <c r="E51" s="5"/>
    </row>
    <row r="52" spans="1:5" ht="16.5" thickBot="1" x14ac:dyDescent="0.3">
      <c r="B52" s="19"/>
      <c r="C52" s="18" t="s">
        <v>8</v>
      </c>
      <c r="D52" s="18" t="s">
        <v>75</v>
      </c>
      <c r="E52" s="18" t="s">
        <v>160</v>
      </c>
    </row>
    <row r="53" spans="1:5" x14ac:dyDescent="0.25">
      <c r="B53" s="95" t="s">
        <v>56</v>
      </c>
      <c r="C53" s="94">
        <v>60</v>
      </c>
      <c r="D53" s="94">
        <v>65</v>
      </c>
      <c r="E53" s="94">
        <v>60</v>
      </c>
    </row>
    <row r="54" spans="1:5" x14ac:dyDescent="0.25">
      <c r="B54" s="16" t="s">
        <v>91</v>
      </c>
      <c r="C54" s="3">
        <v>190</v>
      </c>
      <c r="D54" s="3">
        <v>212</v>
      </c>
      <c r="E54" s="3">
        <v>193</v>
      </c>
    </row>
    <row r="55" spans="1:5" x14ac:dyDescent="0.25">
      <c r="B55" s="16" t="s">
        <v>90</v>
      </c>
      <c r="C55" s="3">
        <v>139</v>
      </c>
      <c r="D55" s="3">
        <v>145</v>
      </c>
      <c r="E55" s="3">
        <v>138</v>
      </c>
    </row>
    <row r="56" spans="1:5" x14ac:dyDescent="0.25">
      <c r="B56" s="91" t="s">
        <v>1</v>
      </c>
      <c r="C56" s="93">
        <f>SUM(C54:C55)</f>
        <v>329</v>
      </c>
      <c r="D56" s="93">
        <f>SUM(D54:D55)</f>
        <v>357</v>
      </c>
      <c r="E56" s="92">
        <f>SUM(E54:E55)</f>
        <v>331</v>
      </c>
    </row>
    <row r="57" spans="1:5" x14ac:dyDescent="0.25">
      <c r="B57" s="3"/>
    </row>
    <row r="58" spans="1:5" x14ac:dyDescent="0.25">
      <c r="B58" s="16" t="s">
        <v>92</v>
      </c>
      <c r="C58" s="3">
        <v>115</v>
      </c>
      <c r="D58" s="3">
        <v>468</v>
      </c>
      <c r="E58" s="3">
        <v>198</v>
      </c>
    </row>
    <row r="59" spans="1:5" x14ac:dyDescent="0.25">
      <c r="B59" s="16" t="s">
        <v>93</v>
      </c>
      <c r="C59" s="3">
        <v>2083</v>
      </c>
      <c r="D59" s="3">
        <v>4458</v>
      </c>
      <c r="E59" s="3">
        <v>1616</v>
      </c>
    </row>
    <row r="60" spans="1:5" x14ac:dyDescent="0.25">
      <c r="B60" s="91" t="s">
        <v>1</v>
      </c>
      <c r="C60" s="93">
        <f>SUM(C58:C59)</f>
        <v>2198</v>
      </c>
      <c r="D60" s="93">
        <f>SUM(D58:D59)</f>
        <v>4926</v>
      </c>
      <c r="E60" s="93">
        <f>SUM(E58:E59)</f>
        <v>1814</v>
      </c>
    </row>
    <row r="61" spans="1:5" x14ac:dyDescent="0.25">
      <c r="E61" s="5"/>
    </row>
    <row r="62" spans="1:5" x14ac:dyDescent="0.25">
      <c r="B62" s="21" t="s">
        <v>94</v>
      </c>
      <c r="C62" s="22">
        <f>C56+C60</f>
        <v>2527</v>
      </c>
      <c r="D62" s="22">
        <f t="shared" ref="D62:E62" si="3">D56+D60</f>
        <v>5283</v>
      </c>
      <c r="E62" s="22">
        <f t="shared" si="3"/>
        <v>2145</v>
      </c>
    </row>
    <row r="63" spans="1:5" x14ac:dyDescent="0.25">
      <c r="E63" s="5"/>
    </row>
    <row r="64" spans="1:5" x14ac:dyDescent="0.25">
      <c r="E64" s="5"/>
    </row>
    <row r="65" spans="1:8" x14ac:dyDescent="0.25">
      <c r="A65" s="9" t="s">
        <v>5</v>
      </c>
      <c r="B65" s="8" t="s">
        <v>369</v>
      </c>
      <c r="E65" s="5"/>
    </row>
    <row r="66" spans="1:8" x14ac:dyDescent="0.25">
      <c r="A66" s="9"/>
      <c r="B66" s="5" t="s">
        <v>370</v>
      </c>
      <c r="E66" s="5"/>
    </row>
    <row r="67" spans="1:8" x14ac:dyDescent="0.25">
      <c r="E67" s="5"/>
    </row>
    <row r="68" spans="1:8" ht="16.5" thickBot="1" x14ac:dyDescent="0.3">
      <c r="B68" s="19"/>
      <c r="C68" s="18" t="s">
        <v>8</v>
      </c>
      <c r="D68" s="18" t="s">
        <v>75</v>
      </c>
      <c r="E68" s="18" t="s">
        <v>160</v>
      </c>
    </row>
    <row r="69" spans="1:8" x14ac:dyDescent="0.25">
      <c r="B69" s="95" t="s">
        <v>56</v>
      </c>
      <c r="C69" s="94">
        <v>47</v>
      </c>
      <c r="D69" s="94">
        <v>48</v>
      </c>
      <c r="E69" s="94">
        <v>53</v>
      </c>
    </row>
    <row r="70" spans="1:8" x14ac:dyDescent="0.25">
      <c r="B70" s="16" t="s">
        <v>91</v>
      </c>
      <c r="C70" s="3">
        <v>40</v>
      </c>
      <c r="D70" s="3">
        <v>49</v>
      </c>
      <c r="E70" s="3">
        <v>34</v>
      </c>
    </row>
    <row r="71" spans="1:8" x14ac:dyDescent="0.25">
      <c r="B71" s="16" t="s">
        <v>90</v>
      </c>
      <c r="C71" s="3">
        <v>70</v>
      </c>
      <c r="D71" s="3">
        <v>92</v>
      </c>
      <c r="E71" s="3">
        <v>51</v>
      </c>
    </row>
    <row r="72" spans="1:8" x14ac:dyDescent="0.25">
      <c r="B72" s="91" t="s">
        <v>1</v>
      </c>
      <c r="C72" s="93">
        <f>SUM(C70:C71)</f>
        <v>110</v>
      </c>
      <c r="D72" s="93">
        <f>SUM(D70:D71)</f>
        <v>141</v>
      </c>
      <c r="E72" s="92">
        <f>SUM(E70:E71)</f>
        <v>85</v>
      </c>
    </row>
    <row r="73" spans="1:8" x14ac:dyDescent="0.25">
      <c r="B73" s="3"/>
    </row>
    <row r="74" spans="1:8" x14ac:dyDescent="0.25">
      <c r="B74" s="16" t="s">
        <v>92</v>
      </c>
      <c r="C74" s="3">
        <v>26</v>
      </c>
      <c r="D74" s="3">
        <v>24</v>
      </c>
      <c r="E74" s="3">
        <v>21</v>
      </c>
    </row>
    <row r="75" spans="1:8" x14ac:dyDescent="0.25">
      <c r="B75" s="16" t="s">
        <v>93</v>
      </c>
      <c r="C75" s="3">
        <v>574</v>
      </c>
      <c r="D75" s="3">
        <v>1513</v>
      </c>
      <c r="E75" s="3">
        <v>592</v>
      </c>
    </row>
    <row r="76" spans="1:8" x14ac:dyDescent="0.25">
      <c r="B76" s="91" t="s">
        <v>1</v>
      </c>
      <c r="C76" s="93">
        <f>SUM(C74:C75)</f>
        <v>600</v>
      </c>
      <c r="D76" s="93">
        <f>SUM(D74:D75)</f>
        <v>1537</v>
      </c>
      <c r="E76" s="93">
        <f>SUM(E74:E75)</f>
        <v>613</v>
      </c>
    </row>
    <row r="77" spans="1:8" x14ac:dyDescent="0.25">
      <c r="E77" s="5"/>
    </row>
    <row r="78" spans="1:8" x14ac:dyDescent="0.25">
      <c r="B78" s="21" t="s">
        <v>94</v>
      </c>
      <c r="C78" s="22">
        <f>C72+C76</f>
        <v>710</v>
      </c>
      <c r="D78" s="22">
        <f t="shared" ref="D78:E78" si="4">D72+D76</f>
        <v>1678</v>
      </c>
      <c r="E78" s="22">
        <f t="shared" si="4"/>
        <v>698</v>
      </c>
      <c r="H78" s="58"/>
    </row>
    <row r="80" spans="1:8" x14ac:dyDescent="0.25">
      <c r="E80" s="5"/>
    </row>
    <row r="81" spans="1:7" x14ac:dyDescent="0.25">
      <c r="A81" s="9" t="s">
        <v>6</v>
      </c>
      <c r="B81" s="25" t="s">
        <v>382</v>
      </c>
      <c r="C81" s="3"/>
      <c r="D81" s="3"/>
    </row>
    <row r="82" spans="1:7" x14ac:dyDescent="0.25">
      <c r="A82" s="3"/>
      <c r="C82" s="3"/>
      <c r="D82" s="3"/>
    </row>
    <row r="83" spans="1:7" ht="16.5" thickBot="1" x14ac:dyDescent="0.3">
      <c r="B83" s="98"/>
      <c r="C83" s="131" t="s">
        <v>159</v>
      </c>
      <c r="D83" s="132"/>
      <c r="E83" s="132"/>
      <c r="F83" s="132"/>
      <c r="G83" s="133"/>
    </row>
    <row r="84" spans="1:7" ht="36" customHeight="1" x14ac:dyDescent="0.25">
      <c r="B84" s="99"/>
      <c r="C84" s="151" t="s">
        <v>265</v>
      </c>
      <c r="D84" s="94" t="s">
        <v>192</v>
      </c>
      <c r="E84" s="94" t="s">
        <v>193</v>
      </c>
      <c r="F84" s="94" t="s">
        <v>194</v>
      </c>
      <c r="G84" s="103" t="s">
        <v>195</v>
      </c>
    </row>
    <row r="85" spans="1:7" x14ac:dyDescent="0.25">
      <c r="A85" s="3"/>
      <c r="B85" s="100" t="s">
        <v>173</v>
      </c>
      <c r="C85" s="104">
        <v>5</v>
      </c>
      <c r="D85" s="3">
        <v>13</v>
      </c>
      <c r="E85" s="3">
        <v>9</v>
      </c>
      <c r="F85" s="3" t="s">
        <v>74</v>
      </c>
      <c r="G85" s="105">
        <v>351</v>
      </c>
    </row>
    <row r="86" spans="1:7" x14ac:dyDescent="0.25">
      <c r="A86" s="3"/>
      <c r="B86" s="100" t="s">
        <v>174</v>
      </c>
      <c r="C86" s="104">
        <v>40</v>
      </c>
      <c r="D86" s="3">
        <v>201</v>
      </c>
      <c r="E86" s="3">
        <v>220</v>
      </c>
      <c r="F86" s="3">
        <v>64</v>
      </c>
      <c r="G86" s="105">
        <v>1964</v>
      </c>
    </row>
    <row r="87" spans="1:7" x14ac:dyDescent="0.25">
      <c r="A87" s="3"/>
      <c r="B87" s="100" t="s">
        <v>175</v>
      </c>
      <c r="C87" s="104">
        <v>5</v>
      </c>
      <c r="D87" s="3">
        <v>4</v>
      </c>
      <c r="E87" s="3">
        <v>6</v>
      </c>
      <c r="F87" s="3" t="s">
        <v>74</v>
      </c>
      <c r="G87" s="105">
        <v>58</v>
      </c>
    </row>
    <row r="88" spans="1:7" x14ac:dyDescent="0.25">
      <c r="A88" s="3"/>
      <c r="B88" s="100" t="s">
        <v>176</v>
      </c>
      <c r="C88" s="104">
        <v>17</v>
      </c>
      <c r="D88" s="3">
        <v>71</v>
      </c>
      <c r="E88" s="3">
        <v>18</v>
      </c>
      <c r="F88" s="3">
        <v>116</v>
      </c>
      <c r="G88" s="105">
        <v>324</v>
      </c>
    </row>
    <row r="89" spans="1:7" x14ac:dyDescent="0.25">
      <c r="A89" s="3"/>
      <c r="B89" s="100" t="s">
        <v>177</v>
      </c>
      <c r="C89" s="104">
        <v>13</v>
      </c>
      <c r="D89" s="3">
        <v>57</v>
      </c>
      <c r="E89" s="3">
        <v>26</v>
      </c>
      <c r="F89" s="3">
        <v>12</v>
      </c>
      <c r="G89" s="105">
        <v>151</v>
      </c>
    </row>
    <row r="90" spans="1:7" x14ac:dyDescent="0.25">
      <c r="A90" s="3"/>
      <c r="B90" s="100" t="s">
        <v>178</v>
      </c>
      <c r="C90" s="104">
        <v>19</v>
      </c>
      <c r="D90" s="3">
        <v>118</v>
      </c>
      <c r="E90" s="3">
        <v>24</v>
      </c>
      <c r="F90" s="3">
        <v>17</v>
      </c>
      <c r="G90" s="105">
        <v>405</v>
      </c>
    </row>
    <row r="91" spans="1:7" x14ac:dyDescent="0.25">
      <c r="A91" s="3"/>
      <c r="B91" s="100" t="s">
        <v>179</v>
      </c>
      <c r="C91" s="104">
        <v>12</v>
      </c>
      <c r="D91" s="3">
        <v>32</v>
      </c>
      <c r="E91" s="3">
        <v>51</v>
      </c>
      <c r="F91" s="3">
        <v>9</v>
      </c>
      <c r="G91" s="105">
        <v>336</v>
      </c>
    </row>
    <row r="92" spans="1:7" x14ac:dyDescent="0.25">
      <c r="A92" s="3"/>
      <c r="B92" s="100" t="s">
        <v>180</v>
      </c>
      <c r="C92" s="104">
        <v>19</v>
      </c>
      <c r="D92" s="3">
        <v>25</v>
      </c>
      <c r="E92" s="3">
        <v>36</v>
      </c>
      <c r="F92" s="3">
        <v>18</v>
      </c>
      <c r="G92" s="105">
        <v>208</v>
      </c>
    </row>
    <row r="93" spans="1:7" s="97" customFormat="1" x14ac:dyDescent="0.25">
      <c r="B93" s="106" t="s">
        <v>1</v>
      </c>
      <c r="C93" s="134">
        <f t="shared" ref="C93:G93" si="5">SUM(C85:C92)</f>
        <v>130</v>
      </c>
      <c r="D93" s="22">
        <f t="shared" si="5"/>
        <v>521</v>
      </c>
      <c r="E93" s="22">
        <f t="shared" si="5"/>
        <v>390</v>
      </c>
      <c r="F93" s="22">
        <f t="shared" si="5"/>
        <v>236</v>
      </c>
      <c r="G93" s="107">
        <f t="shared" si="5"/>
        <v>3797</v>
      </c>
    </row>
    <row r="94" spans="1:7" x14ac:dyDescent="0.25">
      <c r="A94" s="3"/>
      <c r="B94" s="3"/>
      <c r="C94" s="3"/>
      <c r="D94" s="3"/>
    </row>
    <row r="95" spans="1:7" x14ac:dyDescent="0.25">
      <c r="A95" s="3"/>
      <c r="B95" s="3"/>
      <c r="C95" s="3"/>
      <c r="D95" s="3"/>
    </row>
    <row r="96" spans="1:7" x14ac:dyDescent="0.25">
      <c r="A96" s="3" t="s">
        <v>7</v>
      </c>
      <c r="B96" s="108" t="s">
        <v>383</v>
      </c>
      <c r="C96" s="3"/>
      <c r="D96" s="3"/>
    </row>
    <row r="97" spans="1:7" x14ac:dyDescent="0.25">
      <c r="A97" s="3"/>
      <c r="B97" s="3"/>
      <c r="C97" s="3"/>
      <c r="D97" s="3"/>
    </row>
    <row r="98" spans="1:7" ht="16.5" thickBot="1" x14ac:dyDescent="0.3">
      <c r="A98" s="3"/>
      <c r="B98" s="98"/>
      <c r="C98" s="131" t="s">
        <v>159</v>
      </c>
      <c r="D98" s="136"/>
      <c r="E98" s="101"/>
      <c r="F98" s="101"/>
      <c r="G98" s="102"/>
    </row>
    <row r="99" spans="1:7" ht="31.5" x14ac:dyDescent="0.25">
      <c r="A99" s="3"/>
      <c r="B99" s="99"/>
      <c r="C99" s="151" t="s">
        <v>265</v>
      </c>
      <c r="D99" s="152" t="s">
        <v>192</v>
      </c>
      <c r="E99" s="152" t="s">
        <v>193</v>
      </c>
      <c r="F99" s="152" t="s">
        <v>194</v>
      </c>
      <c r="G99" s="153" t="s">
        <v>195</v>
      </c>
    </row>
    <row r="100" spans="1:7" x14ac:dyDescent="0.25">
      <c r="A100" s="3"/>
      <c r="B100" s="109" t="s">
        <v>66</v>
      </c>
      <c r="C100" s="104">
        <v>79</v>
      </c>
      <c r="D100" s="3">
        <v>358</v>
      </c>
      <c r="E100" s="3">
        <v>292</v>
      </c>
      <c r="F100" s="3">
        <v>197</v>
      </c>
      <c r="G100" s="105">
        <v>3017</v>
      </c>
    </row>
    <row r="101" spans="1:7" x14ac:dyDescent="0.25">
      <c r="B101" s="109" t="s">
        <v>198</v>
      </c>
      <c r="C101" s="104">
        <v>20</v>
      </c>
      <c r="D101" s="3">
        <v>95</v>
      </c>
      <c r="E101" s="3">
        <v>60</v>
      </c>
      <c r="F101" s="3">
        <v>20</v>
      </c>
      <c r="G101" s="105">
        <v>484</v>
      </c>
    </row>
    <row r="102" spans="1:7" x14ac:dyDescent="0.25">
      <c r="B102" s="109" t="s">
        <v>199</v>
      </c>
      <c r="C102" s="104">
        <v>31</v>
      </c>
      <c r="D102" s="3">
        <v>68</v>
      </c>
      <c r="E102" s="3">
        <v>38</v>
      </c>
      <c r="F102" s="3">
        <v>19</v>
      </c>
      <c r="G102" s="105">
        <v>296</v>
      </c>
    </row>
    <row r="103" spans="1:7" x14ac:dyDescent="0.25">
      <c r="B103" s="106" t="s">
        <v>1</v>
      </c>
      <c r="C103" s="135">
        <f t="shared" ref="C103:G103" si="6">SUM(C100:C102)</f>
        <v>130</v>
      </c>
      <c r="D103" s="22">
        <f t="shared" si="6"/>
        <v>521</v>
      </c>
      <c r="E103" s="22">
        <f t="shared" si="6"/>
        <v>390</v>
      </c>
      <c r="F103" s="22">
        <f t="shared" si="6"/>
        <v>236</v>
      </c>
      <c r="G103" s="107">
        <f t="shared" si="6"/>
        <v>3797</v>
      </c>
    </row>
    <row r="104" spans="1:7" x14ac:dyDescent="0.25">
      <c r="C104" s="3"/>
      <c r="D104" s="3"/>
    </row>
    <row r="119" spans="1:5" x14ac:dyDescent="0.25">
      <c r="A119" s="3"/>
      <c r="E119" s="5"/>
    </row>
  </sheetData>
  <pageMargins left="0.7" right="0.7" top="0.75" bottom="0.75" header="0.3" footer="0.3"/>
  <ignoredErrors>
    <ignoredError sqref="C40:E40 C24:E24 C56:E56 C72:E72" formulaRange="1"/>
  </ignoredErrors>
  <drawing r:id="rId1"/>
  <legacyDrawing r:id="rId2"/>
  <mc:AlternateContent xmlns:mc="http://schemas.openxmlformats.org/markup-compatibility/2006">
    <mc:Choice Requires="x14">
      <controls>
        <mc:AlternateContent xmlns:mc="http://schemas.openxmlformats.org/markup-compatibility/2006">
          <mc:Choice Requires="x14">
            <control shapeId="22529" r:id="rId3" name="Drop Down 1">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0" r:id="rId4" name="Drop Down 2">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1" r:id="rId5" name="Drop Down 3">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32" r:id="rId6" name="Drop Down 4">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3" r:id="rId7" name="Drop Down 5">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4" r:id="rId8" name="Drop Down 6">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35" r:id="rId9" name="Drop Down 7">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6" r:id="rId10" name="Drop Down 8">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7" r:id="rId11" name="Drop Down 9">
              <controlPr defaultSize="0" autoLine="0" autoPict="0">
                <anchor moveWithCells="1">
                  <from>
                    <xdr:col>4</xdr:col>
                    <xdr:colOff>0</xdr:colOff>
                    <xdr:row>17</xdr:row>
                    <xdr:rowOff>0</xdr:rowOff>
                  </from>
                  <to>
                    <xdr:col>4</xdr:col>
                    <xdr:colOff>0</xdr:colOff>
                    <xdr:row>18</xdr:row>
                    <xdr:rowOff>19050</xdr:rowOff>
                  </to>
                </anchor>
              </controlPr>
            </control>
          </mc:Choice>
        </mc:AlternateContent>
        <mc:AlternateContent xmlns:mc="http://schemas.openxmlformats.org/markup-compatibility/2006">
          <mc:Choice Requires="x14">
            <control shapeId="22538" r:id="rId12" name="Drop Down 10">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39" r:id="rId13" name="Drop Down 1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40" r:id="rId14" name="Drop Down 12">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41" r:id="rId15" name="Drop Down 13">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42" r:id="rId16" name="Drop Down 14">
              <controlPr defaultSize="0" autoLine="0" autoPict="0">
                <anchor moveWithCells="1">
                  <from>
                    <xdr:col>4</xdr:col>
                    <xdr:colOff>0</xdr:colOff>
                    <xdr:row>17</xdr:row>
                    <xdr:rowOff>0</xdr:rowOff>
                  </from>
                  <to>
                    <xdr:col>4</xdr:col>
                    <xdr:colOff>0</xdr:colOff>
                    <xdr:row>18</xdr:row>
                    <xdr:rowOff>19050</xdr:rowOff>
                  </to>
                </anchor>
              </controlPr>
            </control>
          </mc:Choice>
        </mc:AlternateContent>
        <mc:AlternateContent xmlns:mc="http://schemas.openxmlformats.org/markup-compatibility/2006">
          <mc:Choice Requires="x14">
            <control shapeId="22543" r:id="rId17" name="Drop Down 15">
              <controlPr defaultSize="0" autoLine="0" autoPict="0">
                <anchor moveWithCells="1">
                  <from>
                    <xdr:col>4</xdr:col>
                    <xdr:colOff>0</xdr:colOff>
                    <xdr:row>17</xdr:row>
                    <xdr:rowOff>0</xdr:rowOff>
                  </from>
                  <to>
                    <xdr:col>4</xdr:col>
                    <xdr:colOff>0</xdr:colOff>
                    <xdr:row>18</xdr:row>
                    <xdr:rowOff>19050</xdr:rowOff>
                  </to>
                </anchor>
              </controlPr>
            </control>
          </mc:Choice>
        </mc:AlternateContent>
        <mc:AlternateContent xmlns:mc="http://schemas.openxmlformats.org/markup-compatibility/2006">
          <mc:Choice Requires="x14">
            <control shapeId="22544" r:id="rId18" name="Drop Down 16">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45" r:id="rId19" name="Drop Down 17">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46" r:id="rId20" name="Drop Down 18">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47" r:id="rId21" name="Drop Down 19">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48" r:id="rId22" name="Drop Down 20">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49" r:id="rId23" name="Drop Down 21">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50" r:id="rId24" name="Drop Down 22">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51" r:id="rId25" name="Drop Down 23">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52" r:id="rId26" name="Drop Down 24">
              <controlPr defaultSize="0" autoLine="0" autoPict="0">
                <anchor moveWithCells="1">
                  <from>
                    <xdr:col>4</xdr:col>
                    <xdr:colOff>0</xdr:colOff>
                    <xdr:row>17</xdr:row>
                    <xdr:rowOff>0</xdr:rowOff>
                  </from>
                  <to>
                    <xdr:col>4</xdr:col>
                    <xdr:colOff>0</xdr:colOff>
                    <xdr:row>18</xdr:row>
                    <xdr:rowOff>19050</xdr:rowOff>
                  </to>
                </anchor>
              </controlPr>
            </control>
          </mc:Choice>
        </mc:AlternateContent>
        <mc:AlternateContent xmlns:mc="http://schemas.openxmlformats.org/markup-compatibility/2006">
          <mc:Choice Requires="x14">
            <control shapeId="22553" r:id="rId27" name="Drop Down 25">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54" r:id="rId28" name="Drop Down 26">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55" r:id="rId29" name="Drop Down 27">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56" r:id="rId30" name="Drop Down 28">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57" r:id="rId31" name="Drop Down 29">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58" r:id="rId32" name="Drop Down 30">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59" r:id="rId33" name="Drop Down 3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60" r:id="rId34" name="Drop Down 32">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61" r:id="rId35" name="Drop Down 33">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62" r:id="rId36" name="Drop Down 34">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63" r:id="rId37" name="Drop Down 35">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64" r:id="rId38" name="Drop Down 36">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65" r:id="rId39" name="Drop Down 37">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66" r:id="rId40" name="Drop Down 38">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67" r:id="rId41" name="Drop Down 39">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68" r:id="rId42" name="Drop Down 40">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69" r:id="rId43" name="Drop Down 4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0" r:id="rId44" name="Drop Down 42">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1" r:id="rId45" name="Drop Down 43">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2" r:id="rId46" name="Drop Down 44">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3" r:id="rId47" name="Drop Down 45">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4" r:id="rId48" name="Drop Down 46">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5" r:id="rId49" name="Drop Down 47">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6" r:id="rId50" name="Drop Down 48">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7" r:id="rId51" name="Drop Down 49">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78" r:id="rId52" name="Drop Down 50">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79" r:id="rId53" name="Drop Down 5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80" r:id="rId54" name="Drop Down 52">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81" r:id="rId55" name="Drop Down 53">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82" r:id="rId56" name="Drop Down 54">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83" r:id="rId57" name="Drop Down 55">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84" r:id="rId58" name="Drop Down 56">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85" r:id="rId59" name="Drop Down 57">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86" r:id="rId60" name="Drop Down 58">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87" r:id="rId61" name="Drop Down 59">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88" r:id="rId62" name="Drop Down 60">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89" r:id="rId63" name="Drop Down 6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90" r:id="rId64" name="Drop Down 62">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91" r:id="rId65" name="Drop Down 63">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92" r:id="rId66" name="Drop Down 64">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93" r:id="rId67" name="Drop Down 65">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94" r:id="rId68" name="Drop Down 66">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595" r:id="rId69" name="Drop Down 67">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96" r:id="rId70" name="Drop Down 68">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97" r:id="rId71" name="Drop Down 69">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98" r:id="rId72" name="Drop Down 70">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599" r:id="rId73" name="Drop Down 7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00" r:id="rId74" name="Drop Down 72">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01" r:id="rId75" name="Drop Down 73">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02" r:id="rId76" name="Drop Down 74">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03" r:id="rId77" name="Drop Down 75">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04" r:id="rId78" name="Drop Down 76">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05" r:id="rId79" name="Drop Down 77">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06" r:id="rId80" name="Drop Down 78">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07" r:id="rId81" name="Drop Down 79">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08" r:id="rId82" name="Drop Down 80">
              <controlPr defaultSize="0" autoLine="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609" r:id="rId83" name="Drop Down 8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0" r:id="rId84" name="Drop Down 82">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1" r:id="rId85" name="Drop Down 83">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2" r:id="rId86" name="Drop Down 84">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3" r:id="rId87" name="Drop Down 85">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4" r:id="rId88" name="Drop Down 86">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5" r:id="rId89" name="Drop Down 87">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6" r:id="rId90" name="Drop Down 88">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7" r:id="rId91" name="Drop Down 89">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8" r:id="rId92" name="Drop Down 90">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19" r:id="rId93" name="Drop Down 91">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20" r:id="rId94" name="Drop Down 92">
              <controlPr defaultSize="0" autoLine="0" autoPict="0">
                <anchor moveWithCells="1">
                  <from>
                    <xdr:col>4</xdr:col>
                    <xdr:colOff>0</xdr:colOff>
                    <xdr:row>17</xdr:row>
                    <xdr:rowOff>0</xdr:rowOff>
                  </from>
                  <to>
                    <xdr:col>4</xdr:col>
                    <xdr:colOff>0</xdr:colOff>
                    <xdr:row>17</xdr:row>
                    <xdr:rowOff>190500</xdr:rowOff>
                  </to>
                </anchor>
              </controlPr>
            </control>
          </mc:Choice>
        </mc:AlternateContent>
        <mc:AlternateContent xmlns:mc="http://schemas.openxmlformats.org/markup-compatibility/2006">
          <mc:Choice Requires="x14">
            <control shapeId="22621" r:id="rId95" name="Drop Down 93">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22" r:id="rId96" name="Drop Down 94">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23" r:id="rId97" name="Drop Down 95">
              <controlPr defaultSize="0" autoLine="0" autoPict="0">
                <anchor moveWithCells="1">
                  <from>
                    <xdr:col>4</xdr:col>
                    <xdr:colOff>0</xdr:colOff>
                    <xdr:row>2</xdr:row>
                    <xdr:rowOff>0</xdr:rowOff>
                  </from>
                  <to>
                    <xdr:col>4</xdr:col>
                    <xdr:colOff>0</xdr:colOff>
                    <xdr:row>3</xdr:row>
                    <xdr:rowOff>19050</xdr:rowOff>
                  </to>
                </anchor>
              </controlPr>
            </control>
          </mc:Choice>
        </mc:AlternateContent>
        <mc:AlternateContent xmlns:mc="http://schemas.openxmlformats.org/markup-compatibility/2006">
          <mc:Choice Requires="x14">
            <control shapeId="22624" r:id="rId98" name="Drop Down 96">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25" r:id="rId99" name="Drop Down 97">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26" r:id="rId100" name="Drop Down 98">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27" r:id="rId101" name="Drop Down 99">
              <controlPr defaultSize="0" autoLine="0" autoPict="0">
                <anchor moveWithCells="1">
                  <from>
                    <xdr:col>4</xdr:col>
                    <xdr:colOff>0</xdr:colOff>
                    <xdr:row>2</xdr:row>
                    <xdr:rowOff>0</xdr:rowOff>
                  </from>
                  <to>
                    <xdr:col>4</xdr:col>
                    <xdr:colOff>0</xdr:colOff>
                    <xdr:row>3</xdr:row>
                    <xdr:rowOff>19050</xdr:rowOff>
                  </to>
                </anchor>
              </controlPr>
            </control>
          </mc:Choice>
        </mc:AlternateContent>
        <mc:AlternateContent xmlns:mc="http://schemas.openxmlformats.org/markup-compatibility/2006">
          <mc:Choice Requires="x14">
            <control shapeId="22628" r:id="rId102" name="Drop Down 100">
              <controlPr defaultSize="0" autoLine="0" autoPict="0">
                <anchor moveWithCells="1">
                  <from>
                    <xdr:col>4</xdr:col>
                    <xdr:colOff>0</xdr:colOff>
                    <xdr:row>2</xdr:row>
                    <xdr:rowOff>0</xdr:rowOff>
                  </from>
                  <to>
                    <xdr:col>4</xdr:col>
                    <xdr:colOff>0</xdr:colOff>
                    <xdr:row>3</xdr:row>
                    <xdr:rowOff>19050</xdr:rowOff>
                  </to>
                </anchor>
              </controlPr>
            </control>
          </mc:Choice>
        </mc:AlternateContent>
        <mc:AlternateContent xmlns:mc="http://schemas.openxmlformats.org/markup-compatibility/2006">
          <mc:Choice Requires="x14">
            <control shapeId="22629" r:id="rId103" name="Drop Down 101">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0" r:id="rId104" name="Drop Down 102">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1" r:id="rId105" name="Drop Down 103">
              <controlPr defaultSize="0" autoLine="0" autoPict="0">
                <anchor moveWithCells="1">
                  <from>
                    <xdr:col>4</xdr:col>
                    <xdr:colOff>0</xdr:colOff>
                    <xdr:row>2</xdr:row>
                    <xdr:rowOff>0</xdr:rowOff>
                  </from>
                  <to>
                    <xdr:col>4</xdr:col>
                    <xdr:colOff>0</xdr:colOff>
                    <xdr:row>3</xdr:row>
                    <xdr:rowOff>19050</xdr:rowOff>
                  </to>
                </anchor>
              </controlPr>
            </control>
          </mc:Choice>
        </mc:AlternateContent>
        <mc:AlternateContent xmlns:mc="http://schemas.openxmlformats.org/markup-compatibility/2006">
          <mc:Choice Requires="x14">
            <control shapeId="22632" r:id="rId106" name="Drop Down 104">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3" r:id="rId107" name="Drop Down 105">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4" r:id="rId108" name="Drop Down 106">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5" r:id="rId109" name="Drop Down 107">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6" r:id="rId110" name="Drop Down 108">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7" r:id="rId111" name="Drop Down 109">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8" r:id="rId112" name="Drop Down 110">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39" r:id="rId113" name="Drop Down 111">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0" r:id="rId114" name="Drop Down 112">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1" r:id="rId115" name="Drop Down 113">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2" r:id="rId116" name="Drop Down 114">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3" r:id="rId117" name="Drop Down 115">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4" r:id="rId118" name="Drop Down 116">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5" r:id="rId119" name="Drop Down 117">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6" r:id="rId120" name="Drop Down 118">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7" r:id="rId121" name="Drop Down 119">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8" r:id="rId122" name="Drop Down 120">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49" r:id="rId123" name="Drop Down 121">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0" r:id="rId124" name="Drop Down 122">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1" r:id="rId125" name="Drop Down 123">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2" r:id="rId126" name="Drop Down 124">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3" r:id="rId127" name="Drop Down 125">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4" r:id="rId128" name="Drop Down 126">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5" r:id="rId129" name="Drop Down 127">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6" r:id="rId130" name="Drop Down 128">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7" r:id="rId131" name="Drop Down 129">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8" r:id="rId132" name="Drop Down 130">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59" r:id="rId133" name="Drop Down 131">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0" r:id="rId134" name="Drop Down 132">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1" r:id="rId135" name="Drop Down 133">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2" r:id="rId136" name="Drop Down 134">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3" r:id="rId137" name="Drop Down 135">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4" r:id="rId138" name="Drop Down 136">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5" r:id="rId139" name="Drop Down 137">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6" r:id="rId140" name="Drop Down 138">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7" r:id="rId141" name="Drop Down 139">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8" r:id="rId142" name="Drop Down 140">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69" r:id="rId143" name="Drop Down 141">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0" r:id="rId144" name="Drop Down 142">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1" r:id="rId145" name="Drop Down 143">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2" r:id="rId146" name="Drop Down 144">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3" r:id="rId147" name="Drop Down 145">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4" r:id="rId148" name="Drop Down 146">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5" r:id="rId149" name="Drop Down 147">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6" r:id="rId150" name="Drop Down 148">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7" r:id="rId151" name="Drop Down 149">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8" r:id="rId152" name="Drop Down 150">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79" r:id="rId153" name="Drop Down 151">
              <controlPr defaultSize="0" autoLine="0" autoPict="0">
                <anchor moveWithCells="1">
                  <from>
                    <xdr:col>4</xdr:col>
                    <xdr:colOff>0</xdr:colOff>
                    <xdr:row>2</xdr:row>
                    <xdr:rowOff>0</xdr:rowOff>
                  </from>
                  <to>
                    <xdr:col>4</xdr:col>
                    <xdr:colOff>0</xdr:colOff>
                    <xdr:row>2</xdr:row>
                    <xdr:rowOff>190500</xdr:rowOff>
                  </to>
                </anchor>
              </controlPr>
            </control>
          </mc:Choice>
        </mc:AlternateContent>
        <mc:AlternateContent xmlns:mc="http://schemas.openxmlformats.org/markup-compatibility/2006">
          <mc:Choice Requires="x14">
            <control shapeId="22680" r:id="rId154" name="Drop Down 152">
              <controlPr defaultSize="0" autoLine="0" autoPict="0">
                <anchor moveWithCells="1">
                  <from>
                    <xdr:col>4</xdr:col>
                    <xdr:colOff>0</xdr:colOff>
                    <xdr:row>2</xdr:row>
                    <xdr:rowOff>0</xdr:rowOff>
                  </from>
                  <to>
                    <xdr:col>4</xdr:col>
                    <xdr:colOff>0</xdr:colOff>
                    <xdr:row>2</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35ED4-B886-4A16-9FDF-1C48E583F032}">
  <dimension ref="A1:K347"/>
  <sheetViews>
    <sheetView topLeftCell="A30" zoomScale="90" zoomScaleNormal="90" workbookViewId="0">
      <selection activeCell="B32" sqref="B32"/>
    </sheetView>
  </sheetViews>
  <sheetFormatPr defaultColWidth="9.140625" defaultRowHeight="15" x14ac:dyDescent="0.25"/>
  <cols>
    <col min="1" max="1" width="11.28515625" style="1" customWidth="1"/>
    <col min="2" max="2" width="74.140625" style="1" customWidth="1"/>
    <col min="3" max="3" width="21.140625" style="1" customWidth="1"/>
    <col min="4" max="4" width="20.5703125" style="1" customWidth="1"/>
    <col min="5" max="5" width="19.28515625" style="1" customWidth="1"/>
    <col min="6" max="6" width="2.42578125" style="1" customWidth="1"/>
    <col min="7" max="8" width="19.7109375" style="1" customWidth="1"/>
    <col min="9" max="13" width="30.28515625" style="1" customWidth="1"/>
    <col min="14" max="16384" width="9.140625" style="1"/>
  </cols>
  <sheetData>
    <row r="1" spans="1:8" x14ac:dyDescent="0.25">
      <c r="A1" s="47" t="s">
        <v>384</v>
      </c>
    </row>
    <row r="2" spans="1:8" x14ac:dyDescent="0.25">
      <c r="A2" s="48"/>
    </row>
    <row r="3" spans="1:8" x14ac:dyDescent="0.25">
      <c r="A3" s="49" t="s">
        <v>10</v>
      </c>
      <c r="B3" s="49" t="s">
        <v>298</v>
      </c>
    </row>
    <row r="5" spans="1:8" ht="15.75" thickBot="1" x14ac:dyDescent="0.3">
      <c r="B5" s="32" t="s">
        <v>95</v>
      </c>
      <c r="C5" s="50" t="s">
        <v>8</v>
      </c>
      <c r="D5" s="50" t="s">
        <v>75</v>
      </c>
      <c r="E5" s="50" t="s">
        <v>160</v>
      </c>
      <c r="G5" s="50" t="s">
        <v>136</v>
      </c>
      <c r="H5" s="50" t="s">
        <v>137</v>
      </c>
    </row>
    <row r="7" spans="1:8" x14ac:dyDescent="0.25">
      <c r="B7" s="1" t="s">
        <v>96</v>
      </c>
      <c r="C7" s="1">
        <v>13648878</v>
      </c>
      <c r="D7" s="1">
        <v>14119440</v>
      </c>
      <c r="E7" s="1">
        <v>16086237</v>
      </c>
      <c r="G7" s="59">
        <f>(E7-D7)/D7</f>
        <v>0.13929709676871038</v>
      </c>
      <c r="H7" s="59">
        <f>(E7-C7)/C7</f>
        <v>0.17857577743753003</v>
      </c>
    </row>
    <row r="8" spans="1:8" x14ac:dyDescent="0.25">
      <c r="B8" s="1" t="s">
        <v>97</v>
      </c>
      <c r="C8" s="1">
        <v>2060091</v>
      </c>
      <c r="D8" s="1">
        <v>1365894</v>
      </c>
      <c r="E8" s="1">
        <v>1576101</v>
      </c>
      <c r="G8" s="59">
        <f>(E8-D8)/D8</f>
        <v>0.15389700811336751</v>
      </c>
      <c r="H8" s="59">
        <f>(E8-C8)/C8</f>
        <v>-0.23493622369108938</v>
      </c>
    </row>
    <row r="9" spans="1:8" x14ac:dyDescent="0.25">
      <c r="B9" s="1" t="s">
        <v>98</v>
      </c>
      <c r="C9" s="1">
        <v>394201</v>
      </c>
      <c r="D9" s="1">
        <v>261215</v>
      </c>
      <c r="E9" s="1">
        <v>418050</v>
      </c>
      <c r="G9" s="59">
        <f>(E9-D9)/D9</f>
        <v>0.60040579599180754</v>
      </c>
      <c r="H9" s="59">
        <f>(E9-C9)/C9</f>
        <v>6.0499592847303788E-2</v>
      </c>
    </row>
    <row r="10" spans="1:8" x14ac:dyDescent="0.25">
      <c r="B10" s="1" t="s">
        <v>99</v>
      </c>
      <c r="C10" s="1">
        <v>546375</v>
      </c>
      <c r="D10" s="1">
        <v>721298</v>
      </c>
      <c r="E10" s="1">
        <v>221059</v>
      </c>
      <c r="G10" s="59">
        <f>(E10-D10)/D10</f>
        <v>-0.69352611541970166</v>
      </c>
      <c r="H10" s="59">
        <f>(E10-C10)/C10</f>
        <v>-0.59540791580873942</v>
      </c>
    </row>
    <row r="11" spans="1:8" x14ac:dyDescent="0.25">
      <c r="B11" s="1" t="s">
        <v>100</v>
      </c>
      <c r="C11" s="1">
        <v>286523</v>
      </c>
      <c r="D11" s="1">
        <v>360615</v>
      </c>
      <c r="E11" s="1">
        <v>942417</v>
      </c>
      <c r="G11" s="59">
        <f t="shared" ref="G11:G19" si="0">(E11-D11)/D11</f>
        <v>1.6133605091302359</v>
      </c>
      <c r="H11" s="59">
        <f>(E11-C11)/C11</f>
        <v>2.2891495621642939</v>
      </c>
    </row>
    <row r="12" spans="1:8" x14ac:dyDescent="0.25">
      <c r="B12" s="1" t="s">
        <v>101</v>
      </c>
      <c r="C12" s="1">
        <v>37789</v>
      </c>
      <c r="D12" s="1">
        <v>53528</v>
      </c>
      <c r="E12" s="1">
        <v>146609</v>
      </c>
      <c r="G12" s="59">
        <f t="shared" si="0"/>
        <v>1.7389216858466596</v>
      </c>
      <c r="H12" s="59">
        <f t="shared" ref="H12:H18" si="1">(E12-C12)/C12</f>
        <v>2.8796739792002963</v>
      </c>
    </row>
    <row r="13" spans="1:8" x14ac:dyDescent="0.25">
      <c r="B13" s="1" t="s">
        <v>102</v>
      </c>
      <c r="C13" s="1">
        <v>238932</v>
      </c>
      <c r="D13" s="1">
        <v>235233</v>
      </c>
      <c r="E13" s="1">
        <v>425617</v>
      </c>
      <c r="G13" s="59">
        <f t="shared" si="0"/>
        <v>0.80934222664337063</v>
      </c>
      <c r="H13" s="59">
        <f t="shared" si="1"/>
        <v>0.78133109001724343</v>
      </c>
    </row>
    <row r="14" spans="1:8" x14ac:dyDescent="0.25">
      <c r="B14" s="1" t="s">
        <v>103</v>
      </c>
      <c r="C14" s="1">
        <v>3802319</v>
      </c>
      <c r="D14" s="1">
        <v>3963807</v>
      </c>
      <c r="E14" s="1">
        <v>4600464</v>
      </c>
      <c r="G14" s="59">
        <f t="shared" si="0"/>
        <v>0.16061755781752241</v>
      </c>
      <c r="H14" s="59">
        <f t="shared" si="1"/>
        <v>0.20991005752016073</v>
      </c>
    </row>
    <row r="15" spans="1:8" x14ac:dyDescent="0.25">
      <c r="B15" s="1" t="s">
        <v>104</v>
      </c>
      <c r="C15" s="1">
        <v>787968</v>
      </c>
      <c r="D15" s="1">
        <v>582759</v>
      </c>
      <c r="E15" s="1">
        <v>603572</v>
      </c>
      <c r="G15" s="59">
        <f t="shared" si="0"/>
        <v>3.5714592138431152E-2</v>
      </c>
      <c r="H15" s="59">
        <f t="shared" si="1"/>
        <v>-0.23401457927225472</v>
      </c>
    </row>
    <row r="16" spans="1:8" x14ac:dyDescent="0.25">
      <c r="B16" s="1" t="s">
        <v>105</v>
      </c>
      <c r="C16" s="1">
        <v>178809</v>
      </c>
      <c r="D16" s="1">
        <v>233142</v>
      </c>
      <c r="E16" s="1">
        <v>141557</v>
      </c>
      <c r="G16" s="59">
        <f t="shared" si="0"/>
        <v>-0.39282926285268205</v>
      </c>
      <c r="H16" s="59">
        <f t="shared" si="1"/>
        <v>-0.20833403240329065</v>
      </c>
    </row>
    <row r="17" spans="2:8" x14ac:dyDescent="0.25">
      <c r="B17" s="1" t="s">
        <v>106</v>
      </c>
      <c r="C17" s="1">
        <v>407788</v>
      </c>
      <c r="D17" s="1">
        <v>451485</v>
      </c>
      <c r="E17" s="1">
        <v>450312</v>
      </c>
      <c r="G17" s="59">
        <f>(E17-D17)/D17</f>
        <v>-2.5980929598989999E-3</v>
      </c>
      <c r="H17" s="59">
        <f t="shared" si="1"/>
        <v>0.10427967473294947</v>
      </c>
    </row>
    <row r="18" spans="2:8" x14ac:dyDescent="0.25">
      <c r="B18" s="1" t="s">
        <v>107</v>
      </c>
      <c r="C18" s="1">
        <v>3260274</v>
      </c>
      <c r="D18" s="1">
        <v>3210325</v>
      </c>
      <c r="E18" s="1">
        <v>4387669</v>
      </c>
      <c r="G18" s="59">
        <f t="shared" si="0"/>
        <v>0.3667367011128157</v>
      </c>
      <c r="H18" s="59">
        <f t="shared" si="1"/>
        <v>0.34579762314455781</v>
      </c>
    </row>
    <row r="19" spans="2:8" x14ac:dyDescent="0.25">
      <c r="B19" s="55" t="s">
        <v>83</v>
      </c>
      <c r="C19" s="55">
        <f>SUM(C7:C18)</f>
        <v>25649947</v>
      </c>
      <c r="D19" s="55">
        <f>SUM(D7:D18)</f>
        <v>25558741</v>
      </c>
      <c r="E19" s="55">
        <f>SUM(E7:E18)</f>
        <v>29999664</v>
      </c>
      <c r="G19" s="83">
        <f t="shared" si="0"/>
        <v>0.17375358981884123</v>
      </c>
      <c r="H19" s="83">
        <f>(E19-C19)/C19</f>
        <v>0.16957996053559096</v>
      </c>
    </row>
    <row r="20" spans="2:8" x14ac:dyDescent="0.25">
      <c r="G20" s="59"/>
      <c r="H20" s="59"/>
    </row>
    <row r="21" spans="2:8" x14ac:dyDescent="0.25">
      <c r="B21" s="1" t="s">
        <v>162</v>
      </c>
      <c r="C21" s="1">
        <v>13278347</v>
      </c>
      <c r="D21" s="1">
        <v>13027292</v>
      </c>
      <c r="E21" s="1">
        <v>13315468</v>
      </c>
      <c r="G21" s="59">
        <f t="shared" ref="G21:G42" si="2">(E21-D21)/D21</f>
        <v>2.212094424535813E-2</v>
      </c>
      <c r="H21" s="59">
        <f>(E21-C21)/C21</f>
        <v>2.7956040010100654E-3</v>
      </c>
    </row>
    <row r="22" spans="2:8" x14ac:dyDescent="0.25">
      <c r="B22" s="1" t="s">
        <v>109</v>
      </c>
      <c r="C22" s="1">
        <v>3971002</v>
      </c>
      <c r="D22" s="1">
        <v>4667728</v>
      </c>
      <c r="E22" s="1">
        <v>2541789</v>
      </c>
      <c r="G22" s="59">
        <f t="shared" si="2"/>
        <v>-0.45545477371432097</v>
      </c>
      <c r="H22" s="59">
        <f t="shared" ref="H22:H27" si="3">(E22-C22)/C22</f>
        <v>-0.35991243519897498</v>
      </c>
    </row>
    <row r="23" spans="2:8" x14ac:dyDescent="0.25">
      <c r="B23" s="1" t="s">
        <v>110</v>
      </c>
      <c r="C23" s="1">
        <v>4315164</v>
      </c>
      <c r="D23" s="1">
        <v>4623193</v>
      </c>
      <c r="E23" s="1">
        <v>5262525</v>
      </c>
      <c r="G23" s="59">
        <f t="shared" si="2"/>
        <v>0.13828797543169841</v>
      </c>
      <c r="H23" s="59">
        <f t="shared" si="3"/>
        <v>0.21954229317819671</v>
      </c>
    </row>
    <row r="24" spans="2:8" x14ac:dyDescent="0.25">
      <c r="B24" s="1" t="s">
        <v>111</v>
      </c>
      <c r="C24" s="1">
        <v>926259</v>
      </c>
      <c r="D24" s="1">
        <v>1057230</v>
      </c>
      <c r="E24" s="1">
        <v>1090296</v>
      </c>
      <c r="G24" s="59">
        <f t="shared" si="2"/>
        <v>3.1276070486081553E-2</v>
      </c>
      <c r="H24" s="59">
        <f t="shared" si="3"/>
        <v>0.17709625493517472</v>
      </c>
    </row>
    <row r="25" spans="2:8" x14ac:dyDescent="0.25">
      <c r="B25" s="1" t="s">
        <v>80</v>
      </c>
      <c r="C25" s="1">
        <v>65010</v>
      </c>
      <c r="D25" s="1">
        <v>466953</v>
      </c>
      <c r="E25" s="1">
        <v>1012162</v>
      </c>
      <c r="G25" s="59">
        <f t="shared" si="2"/>
        <v>1.1675886009941043</v>
      </c>
      <c r="H25" s="59">
        <f t="shared" si="3"/>
        <v>14.569327795723735</v>
      </c>
    </row>
    <row r="26" spans="2:8" x14ac:dyDescent="0.25">
      <c r="B26" s="1" t="s">
        <v>112</v>
      </c>
      <c r="C26" s="1">
        <v>3649423</v>
      </c>
      <c r="D26" s="1">
        <v>3272518</v>
      </c>
      <c r="E26" s="1">
        <v>3645094</v>
      </c>
      <c r="G26" s="59">
        <f t="shared" si="2"/>
        <v>0.11384994673826088</v>
      </c>
      <c r="H26" s="59">
        <f>(E26-C26)/C26</f>
        <v>-1.1862149167142313E-3</v>
      </c>
    </row>
    <row r="27" spans="2:8" x14ac:dyDescent="0.25">
      <c r="B27" s="1" t="s">
        <v>81</v>
      </c>
      <c r="C27" s="1">
        <v>1116244</v>
      </c>
      <c r="D27" s="1">
        <v>1389746</v>
      </c>
      <c r="E27" s="1">
        <v>1211011</v>
      </c>
      <c r="G27" s="59">
        <f t="shared" si="2"/>
        <v>-0.12860983230029086</v>
      </c>
      <c r="H27" s="59">
        <f t="shared" si="3"/>
        <v>8.4898104715456474E-2</v>
      </c>
    </row>
    <row r="28" spans="2:8" x14ac:dyDescent="0.25">
      <c r="B28" s="1" t="s">
        <v>108</v>
      </c>
      <c r="C28" s="1" t="s">
        <v>74</v>
      </c>
      <c r="D28" s="1">
        <v>1574700</v>
      </c>
      <c r="E28" s="1">
        <v>752796</v>
      </c>
      <c r="G28" s="59">
        <f t="shared" si="2"/>
        <v>-0.52194322728138698</v>
      </c>
      <c r="H28" s="145" t="s">
        <v>12</v>
      </c>
    </row>
    <row r="29" spans="2:8" x14ac:dyDescent="0.25">
      <c r="B29" s="55" t="s">
        <v>84</v>
      </c>
      <c r="C29" s="55">
        <f>SUM(C21:C28)</f>
        <v>27321449</v>
      </c>
      <c r="D29" s="55">
        <f>SUM(D21:D28)</f>
        <v>30079360</v>
      </c>
      <c r="E29" s="55">
        <f>SUM(E21:E28)</f>
        <v>28831141</v>
      </c>
      <c r="G29" s="83">
        <f t="shared" si="2"/>
        <v>-4.1497525213302411E-2</v>
      </c>
      <c r="H29" s="83">
        <f>(E29-C29)/C29</f>
        <v>5.5256659337504392E-2</v>
      </c>
    </row>
    <row r="30" spans="2:8" x14ac:dyDescent="0.25">
      <c r="G30" s="59"/>
      <c r="H30" s="59"/>
    </row>
    <row r="31" spans="2:8" x14ac:dyDescent="0.25">
      <c r="B31" s="1" t="s">
        <v>113</v>
      </c>
      <c r="C31" s="1">
        <v>714464</v>
      </c>
      <c r="D31" s="1">
        <v>721225</v>
      </c>
      <c r="E31" s="1">
        <v>636811</v>
      </c>
      <c r="G31" s="59">
        <f t="shared" si="2"/>
        <v>-0.11704253180352872</v>
      </c>
      <c r="H31" s="59">
        <f>(E31-C31)/C31</f>
        <v>-0.10868707170690196</v>
      </c>
    </row>
    <row r="32" spans="2:8" x14ac:dyDescent="0.25">
      <c r="B32" s="1" t="s">
        <v>114</v>
      </c>
      <c r="C32" s="1">
        <v>68517</v>
      </c>
      <c r="D32" s="1">
        <v>32638</v>
      </c>
      <c r="E32" s="1">
        <v>182582</v>
      </c>
      <c r="G32" s="59">
        <f>(E32-D32)/D32</f>
        <v>4.5941540535572036</v>
      </c>
      <c r="H32" s="59">
        <f t="shared" ref="H32:H34" si="4">(E32-C32)/C32</f>
        <v>1.6647693273202271</v>
      </c>
    </row>
    <row r="33" spans="2:8" x14ac:dyDescent="0.25">
      <c r="B33" s="1" t="s">
        <v>115</v>
      </c>
      <c r="C33" s="1">
        <v>3428194</v>
      </c>
      <c r="D33" s="1">
        <v>3049630</v>
      </c>
      <c r="E33" s="1">
        <v>2747028</v>
      </c>
      <c r="G33" s="59">
        <f t="shared" si="2"/>
        <v>-9.9225807720936643E-2</v>
      </c>
      <c r="H33" s="59">
        <f t="shared" si="4"/>
        <v>-0.19869528970647518</v>
      </c>
    </row>
    <row r="34" spans="2:8" x14ac:dyDescent="0.25">
      <c r="B34" s="1" t="s">
        <v>79</v>
      </c>
      <c r="C34" s="1">
        <v>630520</v>
      </c>
      <c r="D34" s="1">
        <v>836922</v>
      </c>
      <c r="E34" s="1">
        <v>515625</v>
      </c>
      <c r="G34" s="59">
        <f t="shared" si="2"/>
        <v>-0.38390315943421249</v>
      </c>
      <c r="H34" s="59">
        <f t="shared" si="4"/>
        <v>-0.18222260990928124</v>
      </c>
    </row>
    <row r="35" spans="2:8" x14ac:dyDescent="0.25">
      <c r="B35" s="1" t="s">
        <v>116</v>
      </c>
      <c r="C35" s="1" t="s">
        <v>74</v>
      </c>
      <c r="D35" s="1">
        <v>261131</v>
      </c>
      <c r="E35" s="1">
        <v>597113</v>
      </c>
      <c r="G35" s="59">
        <f t="shared" si="2"/>
        <v>1.2866415707058909</v>
      </c>
      <c r="H35" s="145" t="s">
        <v>12</v>
      </c>
    </row>
    <row r="36" spans="2:8" x14ac:dyDescent="0.25">
      <c r="B36" s="55" t="s">
        <v>89</v>
      </c>
      <c r="C36" s="55">
        <f>SUM(C31:C35)</f>
        <v>4841695</v>
      </c>
      <c r="D36" s="55">
        <f>SUM(D31:D35)</f>
        <v>4901546</v>
      </c>
      <c r="E36" s="55">
        <f>SUM(E31:E35)</f>
        <v>4679159</v>
      </c>
      <c r="G36" s="83">
        <f t="shared" si="2"/>
        <v>-4.537078709452079E-2</v>
      </c>
      <c r="H36" s="83">
        <f>(E36-C36)/C36</f>
        <v>-3.3570061724251525E-2</v>
      </c>
    </row>
    <row r="37" spans="2:8" x14ac:dyDescent="0.25">
      <c r="G37" s="59"/>
      <c r="H37" s="59"/>
    </row>
    <row r="38" spans="2:8" x14ac:dyDescent="0.25">
      <c r="B38" s="1" t="s">
        <v>11</v>
      </c>
      <c r="C38" s="1">
        <v>558184</v>
      </c>
      <c r="D38" s="1">
        <v>98333</v>
      </c>
      <c r="E38" s="1">
        <v>361951</v>
      </c>
      <c r="G38" s="59">
        <f t="shared" si="2"/>
        <v>2.6808701046444225</v>
      </c>
      <c r="H38" s="59">
        <f>(E38-C38)/C38</f>
        <v>-0.3515561176959569</v>
      </c>
    </row>
    <row r="39" spans="2:8" x14ac:dyDescent="0.25">
      <c r="B39" s="1" t="s">
        <v>115</v>
      </c>
      <c r="C39" s="1">
        <v>86049</v>
      </c>
      <c r="D39" s="1">
        <v>711231</v>
      </c>
      <c r="E39" s="1">
        <v>244344</v>
      </c>
      <c r="G39" s="59">
        <f t="shared" si="2"/>
        <v>-0.65644917052265717</v>
      </c>
      <c r="H39" s="59">
        <f t="shared" ref="H39:H42" si="5">(E39-C39)/C39</f>
        <v>1.8395913956001813</v>
      </c>
    </row>
    <row r="40" spans="2:8" x14ac:dyDescent="0.25">
      <c r="B40" s="1" t="s">
        <v>138</v>
      </c>
      <c r="C40" s="1">
        <v>43885</v>
      </c>
      <c r="D40" s="1">
        <v>94892</v>
      </c>
      <c r="E40" s="1">
        <v>92738</v>
      </c>
      <c r="G40" s="59">
        <f>(E40-D40)/D40</f>
        <v>-2.2699489946465454E-2</v>
      </c>
      <c r="H40" s="59">
        <f>(E40-C40)/C40</f>
        <v>1.1132049675287683</v>
      </c>
    </row>
    <row r="41" spans="2:8" x14ac:dyDescent="0.25">
      <c r="B41" s="1" t="s">
        <v>139</v>
      </c>
      <c r="C41" s="1">
        <v>85335</v>
      </c>
      <c r="D41" s="1">
        <v>317566</v>
      </c>
      <c r="E41" s="1">
        <v>267955</v>
      </c>
      <c r="G41" s="59">
        <f t="shared" si="2"/>
        <v>-0.15622264348198484</v>
      </c>
      <c r="H41" s="59">
        <f t="shared" si="5"/>
        <v>2.1400363274154803</v>
      </c>
    </row>
    <row r="42" spans="2:8" x14ac:dyDescent="0.25">
      <c r="B42" s="1" t="s">
        <v>9</v>
      </c>
      <c r="C42" s="1">
        <v>494942</v>
      </c>
      <c r="D42" s="1">
        <v>1205225</v>
      </c>
      <c r="E42" s="1">
        <v>1017982</v>
      </c>
      <c r="G42" s="59">
        <f t="shared" si="2"/>
        <v>-0.15535937273123276</v>
      </c>
      <c r="H42" s="59">
        <f t="shared" si="5"/>
        <v>1.0567702882357932</v>
      </c>
    </row>
    <row r="43" spans="2:8" x14ac:dyDescent="0.25">
      <c r="B43" s="55" t="s">
        <v>85</v>
      </c>
      <c r="C43" s="55">
        <f>SUM(C38:C42)</f>
        <v>1268395</v>
      </c>
      <c r="D43" s="55">
        <f>SUM(D38:D42)</f>
        <v>2427247</v>
      </c>
      <c r="E43" s="55">
        <f>SUM(E38:E42)</f>
        <v>1984970</v>
      </c>
      <c r="G43" s="83">
        <f>(E43-D43)/D43</f>
        <v>-0.18221342945320357</v>
      </c>
      <c r="H43" s="83">
        <f>(E43-C43)/C43</f>
        <v>0.56494625097071494</v>
      </c>
    </row>
    <row r="44" spans="2:8" x14ac:dyDescent="0.25">
      <c r="G44" s="59"/>
      <c r="H44" s="59"/>
    </row>
    <row r="45" spans="2:8" x14ac:dyDescent="0.25">
      <c r="B45" s="56" t="s">
        <v>82</v>
      </c>
      <c r="C45" s="56">
        <f>C19+C29+C36+C43</f>
        <v>59081486</v>
      </c>
      <c r="D45" s="56">
        <f>D19+D29+D36+D43</f>
        <v>62966894</v>
      </c>
      <c r="E45" s="56">
        <f>E19+E29+E36+E43</f>
        <v>65494934</v>
      </c>
      <c r="G45" s="85">
        <f>(E45-D45)/D45</f>
        <v>4.0148716879698718E-2</v>
      </c>
      <c r="H45" s="85">
        <f>(E45-C45)/C45</f>
        <v>0.10855258447629432</v>
      </c>
    </row>
    <row r="46" spans="2:8" x14ac:dyDescent="0.25">
      <c r="G46" s="59"/>
      <c r="H46" s="59"/>
    </row>
    <row r="47" spans="2:8" x14ac:dyDescent="0.25">
      <c r="B47" s="1" t="s">
        <v>117</v>
      </c>
      <c r="C47" s="1">
        <v>21279145</v>
      </c>
      <c r="D47" s="1">
        <v>22251919</v>
      </c>
      <c r="E47" s="1">
        <v>25378179</v>
      </c>
      <c r="G47" s="59">
        <f t="shared" ref="G47:G71" si="6">(E47-D47)/D47</f>
        <v>0.1404939502071709</v>
      </c>
      <c r="H47" s="59">
        <f>(E47-C47)/C47</f>
        <v>0.19263151785468824</v>
      </c>
    </row>
    <row r="48" spans="2:8" x14ac:dyDescent="0.25">
      <c r="B48" s="1" t="s">
        <v>118</v>
      </c>
      <c r="C48" s="1">
        <v>1197229</v>
      </c>
      <c r="D48" s="1">
        <v>1152931</v>
      </c>
      <c r="E48" s="1">
        <v>1168253</v>
      </c>
      <c r="G48" s="59">
        <f t="shared" si="6"/>
        <v>1.3289607097042234E-2</v>
      </c>
      <c r="H48" s="59">
        <f t="shared" ref="H48:H71" si="7">(E48-C48)/C48</f>
        <v>-2.4202554398531945E-2</v>
      </c>
    </row>
    <row r="49" spans="2:8" x14ac:dyDescent="0.25">
      <c r="B49" s="1" t="s">
        <v>119</v>
      </c>
      <c r="C49" s="1">
        <v>1073045</v>
      </c>
      <c r="D49" s="1">
        <v>1047782</v>
      </c>
      <c r="E49" s="1">
        <v>980683</v>
      </c>
      <c r="G49" s="59">
        <f t="shared" si="6"/>
        <v>-6.4039084466043505E-2</v>
      </c>
      <c r="H49" s="59">
        <f t="shared" si="7"/>
        <v>-8.6074675339804022E-2</v>
      </c>
    </row>
    <row r="50" spans="2:8" x14ac:dyDescent="0.25">
      <c r="B50" s="1" t="s">
        <v>120</v>
      </c>
      <c r="C50" s="1">
        <v>1584496</v>
      </c>
      <c r="D50" s="1">
        <v>1517505</v>
      </c>
      <c r="E50" s="1">
        <v>2775512</v>
      </c>
      <c r="G50" s="59">
        <f t="shared" si="6"/>
        <v>0.82899693905456651</v>
      </c>
      <c r="H50" s="59">
        <f t="shared" si="7"/>
        <v>0.75166866940654942</v>
      </c>
    </row>
    <row r="51" spans="2:8" x14ac:dyDescent="0.25">
      <c r="B51" s="1" t="s">
        <v>121</v>
      </c>
      <c r="C51" s="1">
        <v>790596</v>
      </c>
      <c r="D51" s="1">
        <v>842494</v>
      </c>
      <c r="E51" s="1">
        <v>827151</v>
      </c>
      <c r="G51" s="59">
        <f t="shared" si="6"/>
        <v>-1.8211405659862265E-2</v>
      </c>
      <c r="H51" s="59">
        <f t="shared" si="7"/>
        <v>4.6237269098249927E-2</v>
      </c>
    </row>
    <row r="52" spans="2:8" x14ac:dyDescent="0.25">
      <c r="B52" s="1" t="s">
        <v>122</v>
      </c>
      <c r="C52" s="1">
        <v>107738</v>
      </c>
      <c r="D52" s="1">
        <v>156577</v>
      </c>
      <c r="E52" s="1">
        <v>186246</v>
      </c>
      <c r="G52" s="59">
        <f t="shared" si="6"/>
        <v>0.18948504569636665</v>
      </c>
      <c r="H52" s="59">
        <f t="shared" si="7"/>
        <v>0.72869368282314506</v>
      </c>
    </row>
    <row r="53" spans="2:8" x14ac:dyDescent="0.25">
      <c r="B53" s="1" t="s">
        <v>123</v>
      </c>
      <c r="C53" s="1">
        <v>917095</v>
      </c>
      <c r="D53" s="1">
        <v>1152387</v>
      </c>
      <c r="E53" s="1">
        <v>1058240</v>
      </c>
      <c r="G53" s="59">
        <f t="shared" si="6"/>
        <v>-8.1697381174900441E-2</v>
      </c>
      <c r="H53" s="59">
        <f t="shared" si="7"/>
        <v>0.15390444828507407</v>
      </c>
    </row>
    <row r="54" spans="2:8" x14ac:dyDescent="0.25">
      <c r="B54" s="1" t="s">
        <v>124</v>
      </c>
      <c r="C54" s="1">
        <v>3862361</v>
      </c>
      <c r="D54" s="1">
        <v>4178475</v>
      </c>
      <c r="E54" s="1">
        <v>3994769</v>
      </c>
      <c r="G54" s="59">
        <f t="shared" si="6"/>
        <v>-4.3964843633143673E-2</v>
      </c>
      <c r="H54" s="59">
        <f t="shared" si="7"/>
        <v>3.4281622044133112E-2</v>
      </c>
    </row>
    <row r="55" spans="2:8" x14ac:dyDescent="0.25">
      <c r="B55" s="55" t="s">
        <v>86</v>
      </c>
      <c r="C55" s="55">
        <f>SUM(C47:C54)</f>
        <v>30811705</v>
      </c>
      <c r="D55" s="55">
        <f>SUM(D47:D54)</f>
        <v>32300070</v>
      </c>
      <c r="E55" s="55">
        <f>SUM(E47:E54)</f>
        <v>36369033</v>
      </c>
      <c r="G55" s="83">
        <f t="shared" si="6"/>
        <v>0.12597381367904156</v>
      </c>
      <c r="H55" s="83">
        <f t="shared" si="7"/>
        <v>0.18036418302719698</v>
      </c>
    </row>
    <row r="56" spans="2:8" x14ac:dyDescent="0.25">
      <c r="G56" s="59"/>
      <c r="H56" s="59"/>
    </row>
    <row r="57" spans="2:8" x14ac:dyDescent="0.25">
      <c r="B57" s="1" t="s">
        <v>125</v>
      </c>
      <c r="C57" s="1">
        <v>14805606</v>
      </c>
      <c r="D57" s="1">
        <v>15766398</v>
      </c>
      <c r="E57" s="1">
        <v>18075916</v>
      </c>
      <c r="G57" s="59">
        <f t="shared" si="6"/>
        <v>0.14648355318697398</v>
      </c>
      <c r="H57" s="59">
        <f t="shared" si="7"/>
        <v>0.22088322490818679</v>
      </c>
    </row>
    <row r="58" spans="2:8" x14ac:dyDescent="0.25">
      <c r="B58" s="1" t="s">
        <v>126</v>
      </c>
      <c r="C58" s="1">
        <v>52876</v>
      </c>
      <c r="D58" s="1">
        <v>55671</v>
      </c>
      <c r="E58" s="1">
        <v>77208</v>
      </c>
      <c r="G58" s="59">
        <f t="shared" si="6"/>
        <v>0.38686210055504661</v>
      </c>
      <c r="H58" s="59">
        <f t="shared" si="7"/>
        <v>0.4601709660337393</v>
      </c>
    </row>
    <row r="59" spans="2:8" x14ac:dyDescent="0.25">
      <c r="B59" s="1" t="s">
        <v>127</v>
      </c>
      <c r="C59" s="1">
        <v>1437126</v>
      </c>
      <c r="D59" s="1">
        <v>1490119</v>
      </c>
      <c r="E59" s="1">
        <v>1569174</v>
      </c>
      <c r="G59" s="59">
        <f t="shared" si="6"/>
        <v>5.3052809876258204E-2</v>
      </c>
      <c r="H59" s="59">
        <f t="shared" si="7"/>
        <v>9.1883383920407818E-2</v>
      </c>
    </row>
    <row r="60" spans="2:8" x14ac:dyDescent="0.25">
      <c r="B60" s="1" t="s">
        <v>128</v>
      </c>
      <c r="C60" s="1">
        <v>96924</v>
      </c>
      <c r="D60" s="1">
        <v>96045</v>
      </c>
      <c r="E60" s="1">
        <v>180862</v>
      </c>
      <c r="G60" s="59">
        <f t="shared" si="6"/>
        <v>0.88309646519860485</v>
      </c>
      <c r="H60" s="59">
        <f t="shared" si="7"/>
        <v>0.86601873632949522</v>
      </c>
    </row>
    <row r="61" spans="2:8" x14ac:dyDescent="0.25">
      <c r="B61" s="1" t="s">
        <v>129</v>
      </c>
      <c r="C61" s="1">
        <v>67210</v>
      </c>
      <c r="D61" s="1">
        <v>84149</v>
      </c>
      <c r="E61" s="1">
        <v>100481</v>
      </c>
      <c r="G61" s="59">
        <f t="shared" si="6"/>
        <v>0.19408430284376524</v>
      </c>
      <c r="H61" s="59">
        <f t="shared" si="7"/>
        <v>0.49503050141348015</v>
      </c>
    </row>
    <row r="62" spans="2:8" x14ac:dyDescent="0.25">
      <c r="B62" s="1" t="s">
        <v>130</v>
      </c>
      <c r="C62" s="1">
        <v>726657</v>
      </c>
      <c r="D62" s="1">
        <v>518364</v>
      </c>
      <c r="E62" s="1">
        <v>651018</v>
      </c>
      <c r="G62" s="59">
        <f t="shared" si="6"/>
        <v>0.25590897516031208</v>
      </c>
      <c r="H62" s="59">
        <f t="shared" si="7"/>
        <v>-0.10409175167926546</v>
      </c>
    </row>
    <row r="63" spans="2:8" x14ac:dyDescent="0.25">
      <c r="B63" s="1" t="s">
        <v>131</v>
      </c>
      <c r="C63" s="1">
        <v>1870414</v>
      </c>
      <c r="D63" s="1">
        <v>1208104</v>
      </c>
      <c r="E63" s="1">
        <v>1611587</v>
      </c>
      <c r="G63" s="59">
        <f t="shared" si="6"/>
        <v>0.3339803526848682</v>
      </c>
      <c r="H63" s="59">
        <f t="shared" si="7"/>
        <v>-0.13837952453307129</v>
      </c>
    </row>
    <row r="64" spans="2:8" x14ac:dyDescent="0.25">
      <c r="B64" s="1" t="s">
        <v>132</v>
      </c>
      <c r="C64" s="1">
        <v>175021</v>
      </c>
      <c r="D64" s="1">
        <v>203294</v>
      </c>
      <c r="E64" s="1">
        <v>271453</v>
      </c>
      <c r="G64" s="59">
        <f t="shared" si="6"/>
        <v>0.33527305282005371</v>
      </c>
      <c r="H64" s="59">
        <f t="shared" si="7"/>
        <v>0.55097388313402396</v>
      </c>
    </row>
    <row r="65" spans="1:10" x14ac:dyDescent="0.25">
      <c r="B65" s="1" t="s">
        <v>133</v>
      </c>
      <c r="C65" s="1">
        <v>1502590</v>
      </c>
      <c r="D65" s="1">
        <v>1561050</v>
      </c>
      <c r="E65" s="1">
        <v>1474827</v>
      </c>
      <c r="G65" s="59">
        <f t="shared" si="6"/>
        <v>-5.5233977130777365E-2</v>
      </c>
      <c r="H65" s="59">
        <f t="shared" si="7"/>
        <v>-1.847676345510086E-2</v>
      </c>
    </row>
    <row r="66" spans="1:10" x14ac:dyDescent="0.25">
      <c r="B66" s="1" t="s">
        <v>134</v>
      </c>
      <c r="C66" s="1">
        <v>1400820</v>
      </c>
      <c r="D66" s="1">
        <v>1692860</v>
      </c>
      <c r="E66" s="1">
        <v>1386539</v>
      </c>
      <c r="G66" s="59">
        <f t="shared" si="6"/>
        <v>-0.18094880852521769</v>
      </c>
      <c r="H66" s="59">
        <f t="shared" si="7"/>
        <v>-1.0194743079053697E-2</v>
      </c>
    </row>
    <row r="67" spans="1:10" x14ac:dyDescent="0.25">
      <c r="B67" s="1" t="s">
        <v>123</v>
      </c>
      <c r="C67" s="1">
        <v>689891</v>
      </c>
      <c r="D67" s="1">
        <v>444140</v>
      </c>
      <c r="E67" s="1">
        <v>469698</v>
      </c>
      <c r="G67" s="59">
        <f t="shared" si="6"/>
        <v>5.7544918269014277E-2</v>
      </c>
      <c r="H67" s="59">
        <f t="shared" si="7"/>
        <v>-0.31917070957586052</v>
      </c>
    </row>
    <row r="68" spans="1:10" x14ac:dyDescent="0.25">
      <c r="B68" s="1" t="s">
        <v>135</v>
      </c>
      <c r="C68" s="1">
        <v>3558742</v>
      </c>
      <c r="D68" s="1">
        <v>5020943</v>
      </c>
      <c r="E68" s="1">
        <v>3469893</v>
      </c>
      <c r="G68" s="59">
        <f t="shared" si="6"/>
        <v>-0.30891607413189115</v>
      </c>
      <c r="H68" s="59">
        <f t="shared" si="7"/>
        <v>-2.4966406668423841E-2</v>
      </c>
    </row>
    <row r="69" spans="1:10" x14ac:dyDescent="0.25">
      <c r="B69" s="55" t="s">
        <v>87</v>
      </c>
      <c r="C69" s="55">
        <f>SUM(C57:C68)</f>
        <v>26383877</v>
      </c>
      <c r="D69" s="55">
        <f>SUM(D57:D68)</f>
        <v>28141137</v>
      </c>
      <c r="E69" s="55">
        <f>SUM(E57:E68)</f>
        <v>29338656</v>
      </c>
      <c r="G69" s="83">
        <f t="shared" si="6"/>
        <v>4.255403752876083E-2</v>
      </c>
      <c r="H69" s="83">
        <f t="shared" si="7"/>
        <v>0.11199184259386898</v>
      </c>
    </row>
    <row r="70" spans="1:10" x14ac:dyDescent="0.25">
      <c r="G70" s="59"/>
      <c r="H70" s="59"/>
    </row>
    <row r="71" spans="1:10" x14ac:dyDescent="0.25">
      <c r="B71" s="56" t="s">
        <v>88</v>
      </c>
      <c r="C71" s="56">
        <f t="shared" ref="C71:E71" si="8">C55+C69</f>
        <v>57195582</v>
      </c>
      <c r="D71" s="56">
        <f t="shared" si="8"/>
        <v>60441207</v>
      </c>
      <c r="E71" s="56">
        <f t="shared" si="8"/>
        <v>65707689</v>
      </c>
      <c r="G71" s="85">
        <f t="shared" si="6"/>
        <v>8.7133964746931677E-2</v>
      </c>
      <c r="H71" s="85">
        <f t="shared" si="7"/>
        <v>0.14882455431610084</v>
      </c>
    </row>
    <row r="72" spans="1:10" x14ac:dyDescent="0.25">
      <c r="H72" s="59"/>
    </row>
    <row r="73" spans="1:10" x14ac:dyDescent="0.25">
      <c r="A73" s="48"/>
    </row>
    <row r="74" spans="1:10" x14ac:dyDescent="0.25">
      <c r="A74" s="48" t="s">
        <v>57</v>
      </c>
      <c r="B74" s="49" t="s">
        <v>385</v>
      </c>
      <c r="C74" s="49"/>
      <c r="D74" s="49"/>
    </row>
    <row r="75" spans="1:10" x14ac:dyDescent="0.25">
      <c r="B75" s="12"/>
      <c r="C75" s="12"/>
      <c r="D75" s="12"/>
    </row>
    <row r="76" spans="1:10" s="49" customFormat="1" ht="16.5" thickBot="1" x14ac:dyDescent="0.3">
      <c r="B76" s="19" t="s">
        <v>95</v>
      </c>
      <c r="C76" s="19" t="s">
        <v>77</v>
      </c>
      <c r="D76" s="19" t="s">
        <v>78</v>
      </c>
      <c r="E76" s="19" t="s">
        <v>159</v>
      </c>
      <c r="F76" s="143"/>
      <c r="G76" s="143"/>
      <c r="H76" s="143"/>
      <c r="I76" s="51"/>
      <c r="J76" s="51"/>
    </row>
    <row r="77" spans="1:10" ht="18" customHeight="1" x14ac:dyDescent="0.25">
      <c r="B77" s="52" t="s">
        <v>56</v>
      </c>
      <c r="C77" s="60">
        <v>122</v>
      </c>
      <c r="D77" s="60">
        <v>130</v>
      </c>
      <c r="E77" s="60">
        <v>130</v>
      </c>
      <c r="F77" s="146"/>
    </row>
    <row r="79" spans="1:10" x14ac:dyDescent="0.25">
      <c r="B79" s="1" t="s">
        <v>96</v>
      </c>
      <c r="C79" s="1">
        <v>14284285</v>
      </c>
      <c r="D79" s="1">
        <v>15025051</v>
      </c>
      <c r="E79" s="1">
        <v>17313885</v>
      </c>
      <c r="G79" s="139"/>
      <c r="H79" s="139"/>
    </row>
    <row r="80" spans="1:10" x14ac:dyDescent="0.25">
      <c r="B80" s="1" t="s">
        <v>97</v>
      </c>
      <c r="C80" s="1">
        <v>2283844</v>
      </c>
      <c r="D80" s="1">
        <v>1487496</v>
      </c>
      <c r="E80" s="1">
        <v>1660122</v>
      </c>
      <c r="G80" s="139"/>
      <c r="H80" s="139"/>
    </row>
    <row r="81" spans="2:8" x14ac:dyDescent="0.25">
      <c r="B81" s="1" t="s">
        <v>98</v>
      </c>
      <c r="C81" s="1">
        <v>424885</v>
      </c>
      <c r="D81" s="1">
        <v>270004</v>
      </c>
      <c r="E81" s="1">
        <v>429322</v>
      </c>
      <c r="G81" s="139"/>
      <c r="H81" s="139"/>
    </row>
    <row r="82" spans="2:8" x14ac:dyDescent="0.25">
      <c r="B82" s="1" t="s">
        <v>99</v>
      </c>
      <c r="C82" s="1">
        <v>555092</v>
      </c>
      <c r="D82" s="1">
        <v>752692</v>
      </c>
      <c r="E82" s="1">
        <v>232994</v>
      </c>
      <c r="G82" s="139"/>
      <c r="H82" s="139"/>
    </row>
    <row r="83" spans="2:8" x14ac:dyDescent="0.25">
      <c r="B83" s="1" t="s">
        <v>100</v>
      </c>
      <c r="C83" s="1">
        <v>554480</v>
      </c>
      <c r="D83" s="1">
        <v>447481</v>
      </c>
      <c r="E83" s="1">
        <v>1263248</v>
      </c>
      <c r="G83" s="139"/>
      <c r="H83" s="139"/>
    </row>
    <row r="84" spans="2:8" x14ac:dyDescent="0.25">
      <c r="B84" s="1" t="s">
        <v>101</v>
      </c>
      <c r="C84" s="1">
        <v>93158</v>
      </c>
      <c r="D84" s="1">
        <v>98301</v>
      </c>
      <c r="E84" s="1">
        <v>249546</v>
      </c>
      <c r="G84" s="139"/>
      <c r="H84" s="139"/>
    </row>
    <row r="85" spans="2:8" x14ac:dyDescent="0.25">
      <c r="B85" s="1" t="s">
        <v>102</v>
      </c>
      <c r="C85" s="1">
        <v>261660</v>
      </c>
      <c r="D85" s="1">
        <v>237342</v>
      </c>
      <c r="E85" s="1">
        <v>442383</v>
      </c>
      <c r="G85" s="139"/>
      <c r="H85" s="139"/>
    </row>
    <row r="86" spans="2:8" x14ac:dyDescent="0.25">
      <c r="B86" s="1" t="s">
        <v>103</v>
      </c>
      <c r="C86" s="1">
        <v>3844666</v>
      </c>
      <c r="D86" s="1">
        <v>4876178</v>
      </c>
      <c r="E86" s="1">
        <v>5420696</v>
      </c>
      <c r="G86" s="139"/>
      <c r="H86" s="139"/>
    </row>
    <row r="87" spans="2:8" x14ac:dyDescent="0.25">
      <c r="B87" s="1" t="s">
        <v>104</v>
      </c>
      <c r="C87" s="1">
        <v>1261192</v>
      </c>
      <c r="D87" s="1">
        <v>650669</v>
      </c>
      <c r="E87" s="1">
        <v>1022696</v>
      </c>
      <c r="G87" s="139"/>
      <c r="H87" s="139"/>
    </row>
    <row r="88" spans="2:8" x14ac:dyDescent="0.25">
      <c r="B88" s="1" t="s">
        <v>105</v>
      </c>
      <c r="C88" s="1">
        <v>180459</v>
      </c>
      <c r="D88" s="1">
        <v>254957</v>
      </c>
      <c r="E88" s="1">
        <v>155096</v>
      </c>
      <c r="G88" s="139"/>
      <c r="H88" s="139"/>
    </row>
    <row r="89" spans="2:8" x14ac:dyDescent="0.25">
      <c r="B89" s="1" t="s">
        <v>106</v>
      </c>
      <c r="C89" s="1">
        <v>516932</v>
      </c>
      <c r="D89" s="1">
        <v>863985</v>
      </c>
      <c r="E89" s="1">
        <v>967707</v>
      </c>
      <c r="G89" s="139"/>
      <c r="H89" s="139"/>
    </row>
    <row r="90" spans="2:8" x14ac:dyDescent="0.25">
      <c r="B90" s="1" t="s">
        <v>161</v>
      </c>
      <c r="C90" s="1">
        <v>3743623</v>
      </c>
      <c r="D90" s="1">
        <v>4752643</v>
      </c>
      <c r="E90" s="1">
        <v>5316173</v>
      </c>
      <c r="G90" s="139"/>
      <c r="H90" s="139"/>
    </row>
    <row r="91" spans="2:8" x14ac:dyDescent="0.25">
      <c r="B91" s="53" t="s">
        <v>83</v>
      </c>
      <c r="C91" s="54">
        <f>SUM(C79:C90)</f>
        <v>28004276</v>
      </c>
      <c r="D91" s="54">
        <f>SUM(D79:D90)</f>
        <v>29716799</v>
      </c>
      <c r="E91" s="54">
        <f>SUM(E79:E90)</f>
        <v>34473868</v>
      </c>
      <c r="G91" s="139"/>
      <c r="H91" s="139"/>
    </row>
    <row r="92" spans="2:8" x14ac:dyDescent="0.25">
      <c r="H92" s="139"/>
    </row>
    <row r="93" spans="2:8" x14ac:dyDescent="0.25">
      <c r="B93" s="1" t="s">
        <v>162</v>
      </c>
      <c r="C93" s="1">
        <v>14514540</v>
      </c>
      <c r="D93" s="1">
        <v>15281927</v>
      </c>
      <c r="E93" s="1">
        <v>15636195</v>
      </c>
      <c r="G93" s="139"/>
      <c r="H93" s="139"/>
    </row>
    <row r="94" spans="2:8" x14ac:dyDescent="0.25">
      <c r="B94" s="1" t="s">
        <v>109</v>
      </c>
      <c r="C94" s="1">
        <v>4659034</v>
      </c>
      <c r="D94" s="1">
        <v>5408661</v>
      </c>
      <c r="E94" s="1">
        <v>3743021</v>
      </c>
      <c r="G94" s="139"/>
      <c r="H94" s="139"/>
    </row>
    <row r="95" spans="2:8" x14ac:dyDescent="0.25">
      <c r="B95" s="1" t="s">
        <v>110</v>
      </c>
      <c r="C95" s="1">
        <v>4852433</v>
      </c>
      <c r="D95" s="1">
        <v>5273963</v>
      </c>
      <c r="E95" s="1">
        <v>7224180</v>
      </c>
      <c r="G95" s="139"/>
      <c r="H95" s="139"/>
    </row>
    <row r="96" spans="2:8" x14ac:dyDescent="0.25">
      <c r="B96" s="1" t="s">
        <v>111</v>
      </c>
      <c r="C96" s="1">
        <v>2309930</v>
      </c>
      <c r="D96" s="1">
        <v>1757523</v>
      </c>
      <c r="E96" s="1">
        <v>2008511</v>
      </c>
      <c r="G96" s="139"/>
      <c r="H96" s="139"/>
    </row>
    <row r="97" spans="2:8" x14ac:dyDescent="0.25">
      <c r="B97" s="1" t="s">
        <v>80</v>
      </c>
      <c r="C97" s="1">
        <v>120724</v>
      </c>
      <c r="D97" s="1">
        <v>489953</v>
      </c>
      <c r="E97" s="1">
        <v>1329808</v>
      </c>
      <c r="G97" s="139"/>
      <c r="H97" s="139"/>
    </row>
    <row r="98" spans="2:8" x14ac:dyDescent="0.25">
      <c r="B98" s="1" t="s">
        <v>112</v>
      </c>
      <c r="C98" s="1">
        <v>4170775</v>
      </c>
      <c r="D98" s="1">
        <v>3564499</v>
      </c>
      <c r="E98" s="1">
        <v>4139875</v>
      </c>
      <c r="G98" s="139"/>
      <c r="H98" s="139"/>
    </row>
    <row r="99" spans="2:8" x14ac:dyDescent="0.25">
      <c r="B99" s="1" t="s">
        <v>81</v>
      </c>
      <c r="C99" s="1">
        <v>1593070</v>
      </c>
      <c r="D99" s="1">
        <v>1923935</v>
      </c>
      <c r="E99" s="1">
        <v>1943293</v>
      </c>
      <c r="G99" s="139"/>
      <c r="H99" s="139"/>
    </row>
    <row r="100" spans="2:8" x14ac:dyDescent="0.25">
      <c r="B100" s="1" t="s">
        <v>108</v>
      </c>
      <c r="C100" s="82" t="s">
        <v>74</v>
      </c>
      <c r="D100" s="1">
        <v>1704981</v>
      </c>
      <c r="E100" s="1">
        <v>1153843</v>
      </c>
      <c r="G100" s="139"/>
      <c r="H100" s="144"/>
    </row>
    <row r="101" spans="2:8" x14ac:dyDescent="0.25">
      <c r="B101" s="55" t="s">
        <v>84</v>
      </c>
      <c r="C101" s="55">
        <f>SUM(C93:C100)</f>
        <v>32220506</v>
      </c>
      <c r="D101" s="55">
        <f>SUM(D93:D100)</f>
        <v>35405442</v>
      </c>
      <c r="E101" s="55">
        <f>SUM(E93:E100)</f>
        <v>37178726</v>
      </c>
      <c r="G101" s="139"/>
      <c r="H101" s="139"/>
    </row>
    <row r="102" spans="2:8" x14ac:dyDescent="0.25">
      <c r="H102" s="139"/>
    </row>
    <row r="103" spans="2:8" x14ac:dyDescent="0.25">
      <c r="B103" s="1" t="s">
        <v>113</v>
      </c>
      <c r="C103" s="1">
        <v>838073</v>
      </c>
      <c r="D103" s="1">
        <v>868358</v>
      </c>
      <c r="E103" s="1">
        <v>940652</v>
      </c>
      <c r="G103" s="139"/>
      <c r="H103" s="139"/>
    </row>
    <row r="104" spans="2:8" x14ac:dyDescent="0.25">
      <c r="B104" s="1" t="s">
        <v>114</v>
      </c>
      <c r="C104" s="1">
        <v>184548</v>
      </c>
      <c r="D104" s="1">
        <v>314664</v>
      </c>
      <c r="E104" s="1">
        <v>252836</v>
      </c>
      <c r="G104" s="139"/>
      <c r="H104" s="139"/>
    </row>
    <row r="105" spans="2:8" x14ac:dyDescent="0.25">
      <c r="B105" s="1" t="s">
        <v>115</v>
      </c>
      <c r="C105" s="1">
        <v>3438844</v>
      </c>
      <c r="D105" s="1">
        <v>4212686</v>
      </c>
      <c r="E105" s="1">
        <v>3970529</v>
      </c>
      <c r="G105" s="139"/>
      <c r="H105" s="139"/>
    </row>
    <row r="106" spans="2:8" x14ac:dyDescent="0.25">
      <c r="B106" s="1" t="s">
        <v>79</v>
      </c>
      <c r="C106" s="1">
        <v>802723</v>
      </c>
      <c r="D106" s="1">
        <v>1151926</v>
      </c>
      <c r="E106" s="1">
        <v>804513</v>
      </c>
      <c r="G106" s="139"/>
      <c r="H106" s="139"/>
    </row>
    <row r="107" spans="2:8" x14ac:dyDescent="0.25">
      <c r="B107" s="1" t="s">
        <v>116</v>
      </c>
      <c r="C107" s="1" t="s">
        <v>74</v>
      </c>
      <c r="D107" s="1">
        <v>451850</v>
      </c>
      <c r="E107" s="1">
        <v>716621</v>
      </c>
      <c r="G107" s="139"/>
      <c r="H107" s="139"/>
    </row>
    <row r="108" spans="2:8" x14ac:dyDescent="0.25">
      <c r="B108" s="55" t="s">
        <v>89</v>
      </c>
      <c r="C108" s="55">
        <f>SUM(C103:C107)</f>
        <v>5264188</v>
      </c>
      <c r="D108" s="55">
        <f>SUM(D103:D107)</f>
        <v>6999484</v>
      </c>
      <c r="E108" s="55">
        <f>SUM(E103:E107)</f>
        <v>6685151</v>
      </c>
      <c r="G108" s="139"/>
      <c r="H108" s="139"/>
    </row>
    <row r="109" spans="2:8" x14ac:dyDescent="0.25">
      <c r="H109" s="139"/>
    </row>
    <row r="110" spans="2:8" x14ac:dyDescent="0.25">
      <c r="B110" s="1" t="s">
        <v>11</v>
      </c>
      <c r="C110" s="1">
        <v>590223</v>
      </c>
      <c r="D110" s="1">
        <v>192675</v>
      </c>
      <c r="E110" s="1">
        <v>611391</v>
      </c>
      <c r="G110" s="139"/>
      <c r="H110" s="139"/>
    </row>
    <row r="111" spans="2:8" x14ac:dyDescent="0.25">
      <c r="B111" s="1" t="s">
        <v>115</v>
      </c>
      <c r="C111" s="1">
        <v>99549</v>
      </c>
      <c r="D111" s="1">
        <v>721227</v>
      </c>
      <c r="E111" s="1">
        <v>281824</v>
      </c>
      <c r="G111" s="139"/>
      <c r="H111" s="139"/>
    </row>
    <row r="112" spans="2:8" x14ac:dyDescent="0.25">
      <c r="B112" s="1" t="s">
        <v>138</v>
      </c>
      <c r="C112" s="1">
        <v>45421</v>
      </c>
      <c r="D112" s="1">
        <v>96142</v>
      </c>
      <c r="E112" s="1">
        <v>92738</v>
      </c>
      <c r="G112" s="139"/>
      <c r="H112" s="139"/>
    </row>
    <row r="113" spans="2:9" x14ac:dyDescent="0.25">
      <c r="B113" s="1" t="s">
        <v>139</v>
      </c>
      <c r="C113" s="1">
        <v>85335</v>
      </c>
      <c r="D113" s="1">
        <v>317566</v>
      </c>
      <c r="E113" s="1">
        <v>281495</v>
      </c>
      <c r="G113" s="139"/>
      <c r="H113" s="139"/>
    </row>
    <row r="114" spans="2:9" x14ac:dyDescent="0.25">
      <c r="B114" s="1" t="s">
        <v>9</v>
      </c>
      <c r="C114" s="1">
        <v>687980</v>
      </c>
      <c r="D114" s="1">
        <v>1206770</v>
      </c>
      <c r="E114" s="1">
        <v>1024142</v>
      </c>
      <c r="G114" s="139"/>
      <c r="H114" s="139"/>
    </row>
    <row r="115" spans="2:9" x14ac:dyDescent="0.25">
      <c r="B115" s="55" t="s">
        <v>85</v>
      </c>
      <c r="C115" s="55">
        <f>SUM(C110:C114)</f>
        <v>1508508</v>
      </c>
      <c r="D115" s="55">
        <f>SUM(D110:D114)</f>
        <v>2534380</v>
      </c>
      <c r="E115" s="55">
        <f>SUM(E110:E114)</f>
        <v>2291590</v>
      </c>
      <c r="G115" s="139"/>
      <c r="H115" s="139"/>
    </row>
    <row r="116" spans="2:9" x14ac:dyDescent="0.25">
      <c r="H116" s="139"/>
    </row>
    <row r="117" spans="2:9" x14ac:dyDescent="0.25">
      <c r="B117" s="81" t="s">
        <v>82</v>
      </c>
      <c r="C117" s="81">
        <f>C91+C101+C108+C115</f>
        <v>66997478</v>
      </c>
      <c r="D117" s="81">
        <f t="shared" ref="D117:E117" si="9">D91+D101+D108+D115</f>
        <v>74656105</v>
      </c>
      <c r="E117" s="81">
        <f t="shared" si="9"/>
        <v>80629335</v>
      </c>
      <c r="G117" s="139"/>
      <c r="H117" s="139"/>
    </row>
    <row r="118" spans="2:9" x14ac:dyDescent="0.25">
      <c r="H118" s="139"/>
    </row>
    <row r="119" spans="2:9" x14ac:dyDescent="0.25">
      <c r="B119" s="1" t="s">
        <v>117</v>
      </c>
      <c r="C119" s="1">
        <v>24480912</v>
      </c>
      <c r="D119" s="1">
        <v>27171680</v>
      </c>
      <c r="E119" s="1">
        <v>30988667</v>
      </c>
      <c r="G119" s="139"/>
      <c r="H119" s="139"/>
    </row>
    <row r="120" spans="2:9" x14ac:dyDescent="0.25">
      <c r="B120" s="1" t="s">
        <v>118</v>
      </c>
      <c r="C120" s="1">
        <v>1515274</v>
      </c>
      <c r="D120" s="1">
        <v>1462706</v>
      </c>
      <c r="E120" s="1">
        <v>1440951</v>
      </c>
      <c r="G120" s="139"/>
      <c r="H120" s="139"/>
      <c r="I120" s="59"/>
    </row>
    <row r="121" spans="2:9" x14ac:dyDescent="0.25">
      <c r="B121" s="1" t="s">
        <v>119</v>
      </c>
      <c r="C121" s="1">
        <v>1356574</v>
      </c>
      <c r="D121" s="1">
        <v>1531861</v>
      </c>
      <c r="E121" s="1">
        <v>1496019</v>
      </c>
      <c r="G121" s="139"/>
      <c r="H121" s="139"/>
      <c r="I121" s="59"/>
    </row>
    <row r="122" spans="2:9" x14ac:dyDescent="0.25">
      <c r="B122" s="1" t="s">
        <v>120</v>
      </c>
      <c r="C122" s="1">
        <v>1861132</v>
      </c>
      <c r="D122" s="1">
        <v>1943671</v>
      </c>
      <c r="E122" s="1">
        <v>3298883</v>
      </c>
      <c r="G122" s="139"/>
      <c r="H122" s="139"/>
      <c r="I122" s="59"/>
    </row>
    <row r="123" spans="2:9" x14ac:dyDescent="0.25">
      <c r="B123" s="1" t="s">
        <v>121</v>
      </c>
      <c r="C123" s="1">
        <v>906370</v>
      </c>
      <c r="D123" s="1">
        <v>1013187</v>
      </c>
      <c r="E123" s="1">
        <v>1031007</v>
      </c>
      <c r="G123" s="139"/>
      <c r="H123" s="139"/>
      <c r="I123" s="59"/>
    </row>
    <row r="124" spans="2:9" x14ac:dyDescent="0.25">
      <c r="B124" s="1" t="s">
        <v>122</v>
      </c>
      <c r="C124" s="1">
        <v>117792</v>
      </c>
      <c r="D124" s="1">
        <v>198015</v>
      </c>
      <c r="E124" s="1">
        <v>229796</v>
      </c>
      <c r="G124" s="139"/>
      <c r="H124" s="139"/>
      <c r="I124" s="59"/>
    </row>
    <row r="125" spans="2:9" x14ac:dyDescent="0.25">
      <c r="B125" s="1" t="s">
        <v>123</v>
      </c>
      <c r="C125" s="1">
        <v>1021379</v>
      </c>
      <c r="D125" s="1">
        <v>1295796</v>
      </c>
      <c r="E125" s="1">
        <v>1241808</v>
      </c>
      <c r="G125" s="139"/>
      <c r="H125" s="139"/>
      <c r="I125" s="59"/>
    </row>
    <row r="126" spans="2:9" x14ac:dyDescent="0.25">
      <c r="B126" s="1" t="s">
        <v>124</v>
      </c>
      <c r="C126" s="1">
        <v>4468720</v>
      </c>
      <c r="D126" s="1">
        <v>5139431</v>
      </c>
      <c r="E126" s="1">
        <v>4999576</v>
      </c>
      <c r="G126" s="139"/>
      <c r="H126" s="139"/>
      <c r="I126" s="59"/>
    </row>
    <row r="127" spans="2:9" x14ac:dyDescent="0.25">
      <c r="B127" s="55" t="s">
        <v>86</v>
      </c>
      <c r="C127" s="55">
        <f>SUM(C119:C126)</f>
        <v>35728153</v>
      </c>
      <c r="D127" s="55">
        <f>SUM(D119:D126)</f>
        <v>39756347</v>
      </c>
      <c r="E127" s="55">
        <f>SUM(E119:E126)</f>
        <v>44726707</v>
      </c>
      <c r="G127" s="139"/>
      <c r="H127" s="139"/>
      <c r="I127" s="59"/>
    </row>
    <row r="128" spans="2:9" x14ac:dyDescent="0.25">
      <c r="H128" s="139"/>
      <c r="I128" s="59"/>
    </row>
    <row r="129" spans="2:11" x14ac:dyDescent="0.25">
      <c r="B129" s="1" t="s">
        <v>125</v>
      </c>
      <c r="C129" s="1">
        <v>16290488</v>
      </c>
      <c r="D129" s="1">
        <v>17550357</v>
      </c>
      <c r="E129" s="1">
        <v>20472605</v>
      </c>
      <c r="G129" s="139"/>
      <c r="H129" s="139"/>
      <c r="I129" s="59"/>
    </row>
    <row r="130" spans="2:11" x14ac:dyDescent="0.25">
      <c r="B130" s="1" t="s">
        <v>126</v>
      </c>
      <c r="C130" s="1">
        <v>64804</v>
      </c>
      <c r="D130" s="1">
        <v>70341</v>
      </c>
      <c r="E130" s="1">
        <v>122296</v>
      </c>
      <c r="G130" s="139"/>
      <c r="H130" s="139"/>
      <c r="I130" s="59"/>
    </row>
    <row r="131" spans="2:11" x14ac:dyDescent="0.25">
      <c r="B131" s="1" t="s">
        <v>127</v>
      </c>
      <c r="C131" s="1">
        <v>1563586</v>
      </c>
      <c r="D131" s="1">
        <v>1847172</v>
      </c>
      <c r="E131" s="1">
        <v>2024223</v>
      </c>
      <c r="G131" s="139"/>
      <c r="H131" s="139"/>
      <c r="I131" s="59"/>
    </row>
    <row r="132" spans="2:11" x14ac:dyDescent="0.25">
      <c r="B132" s="1" t="s">
        <v>128</v>
      </c>
      <c r="C132" s="1">
        <v>103807</v>
      </c>
      <c r="D132" s="1">
        <v>114637</v>
      </c>
      <c r="E132" s="1">
        <v>205169</v>
      </c>
      <c r="G132" s="139"/>
      <c r="H132" s="139"/>
      <c r="I132" s="59"/>
    </row>
    <row r="133" spans="2:11" x14ac:dyDescent="0.25">
      <c r="B133" s="1" t="s">
        <v>129</v>
      </c>
      <c r="C133" s="1">
        <v>67804</v>
      </c>
      <c r="D133" s="1">
        <v>88699</v>
      </c>
      <c r="E133" s="1">
        <v>104706</v>
      </c>
      <c r="G133" s="139"/>
      <c r="H133" s="139"/>
      <c r="I133" s="59"/>
    </row>
    <row r="134" spans="2:11" x14ac:dyDescent="0.25">
      <c r="B134" s="1" t="s">
        <v>130</v>
      </c>
      <c r="C134" s="1">
        <v>733507</v>
      </c>
      <c r="D134" s="1">
        <v>585841</v>
      </c>
      <c r="E134" s="1">
        <v>718733</v>
      </c>
      <c r="G134" s="139"/>
      <c r="H134" s="139"/>
      <c r="I134" s="59"/>
    </row>
    <row r="135" spans="2:11" x14ac:dyDescent="0.25">
      <c r="B135" s="1" t="s">
        <v>131</v>
      </c>
      <c r="C135" s="1">
        <v>2040703</v>
      </c>
      <c r="D135" s="1">
        <v>1318965</v>
      </c>
      <c r="E135" s="1">
        <v>1815481</v>
      </c>
      <c r="G135" s="139"/>
      <c r="H135" s="139"/>
    </row>
    <row r="136" spans="2:11" x14ac:dyDescent="0.25">
      <c r="B136" s="1" t="s">
        <v>132</v>
      </c>
      <c r="C136" s="1">
        <v>177647</v>
      </c>
      <c r="D136" s="1">
        <v>290753</v>
      </c>
      <c r="E136" s="1">
        <v>308911</v>
      </c>
      <c r="G136" s="139"/>
      <c r="H136" s="139"/>
    </row>
    <row r="137" spans="2:11" x14ac:dyDescent="0.25">
      <c r="B137" s="1" t="s">
        <v>133</v>
      </c>
      <c r="C137" s="1">
        <v>1586767</v>
      </c>
      <c r="D137" s="1">
        <v>1902795</v>
      </c>
      <c r="E137" s="1">
        <v>1678775</v>
      </c>
      <c r="G137" s="139"/>
      <c r="H137" s="139"/>
    </row>
    <row r="138" spans="2:11" x14ac:dyDescent="0.25">
      <c r="B138" s="1" t="s">
        <v>134</v>
      </c>
      <c r="C138" s="1">
        <v>1536582</v>
      </c>
      <c r="D138" s="1">
        <v>1908157</v>
      </c>
      <c r="E138" s="1">
        <v>1954174</v>
      </c>
      <c r="G138" s="139"/>
      <c r="H138" s="139"/>
    </row>
    <row r="139" spans="2:11" x14ac:dyDescent="0.25">
      <c r="B139" s="1" t="s">
        <v>123</v>
      </c>
      <c r="C139" s="1">
        <v>770538</v>
      </c>
      <c r="D139" s="1">
        <v>754460</v>
      </c>
      <c r="E139" s="1">
        <v>681517</v>
      </c>
      <c r="G139" s="139"/>
      <c r="H139" s="139"/>
      <c r="K139" s="84"/>
    </row>
    <row r="140" spans="2:11" x14ac:dyDescent="0.25">
      <c r="B140" s="1" t="s">
        <v>135</v>
      </c>
      <c r="C140" s="1">
        <v>4252670</v>
      </c>
      <c r="D140" s="1">
        <v>5299386</v>
      </c>
      <c r="E140" s="1">
        <v>4154629</v>
      </c>
      <c r="G140" s="139"/>
      <c r="H140" s="139"/>
    </row>
    <row r="141" spans="2:11" x14ac:dyDescent="0.25">
      <c r="B141" s="55" t="s">
        <v>87</v>
      </c>
      <c r="C141" s="55">
        <f>SUM(C129:C140)</f>
        <v>29188903</v>
      </c>
      <c r="D141" s="55">
        <f>SUM(D129:D140)</f>
        <v>31731563</v>
      </c>
      <c r="E141" s="55">
        <f>SUM(E129:E140)</f>
        <v>34241219</v>
      </c>
      <c r="G141" s="139"/>
      <c r="H141" s="139"/>
    </row>
    <row r="142" spans="2:11" x14ac:dyDescent="0.25">
      <c r="H142" s="139"/>
    </row>
    <row r="143" spans="2:11" x14ac:dyDescent="0.25">
      <c r="B143" s="81" t="s">
        <v>88</v>
      </c>
      <c r="C143" s="81">
        <f>C127+C141</f>
        <v>64917056</v>
      </c>
      <c r="D143" s="81">
        <f t="shared" ref="D143:E143" si="10">D127+D141</f>
        <v>71487910</v>
      </c>
      <c r="E143" s="81">
        <f t="shared" si="10"/>
        <v>78967926</v>
      </c>
      <c r="G143" s="139"/>
      <c r="H143" s="139"/>
    </row>
    <row r="145" spans="1:8" x14ac:dyDescent="0.25">
      <c r="A145" s="49" t="s">
        <v>283</v>
      </c>
      <c r="B145" s="49" t="s">
        <v>181</v>
      </c>
    </row>
    <row r="147" spans="1:8" x14ac:dyDescent="0.25">
      <c r="A147" s="49" t="s">
        <v>282</v>
      </c>
      <c r="B147" s="49" t="s">
        <v>216</v>
      </c>
    </row>
    <row r="149" spans="1:8" ht="15.75" x14ac:dyDescent="0.25">
      <c r="B149" s="81"/>
      <c r="C149" s="81" t="s">
        <v>77</v>
      </c>
      <c r="D149" s="81" t="s">
        <v>78</v>
      </c>
      <c r="E149" s="81" t="s">
        <v>159</v>
      </c>
      <c r="G149" s="143"/>
      <c r="H149" s="143"/>
    </row>
    <row r="150" spans="1:8" x14ac:dyDescent="0.25">
      <c r="B150" s="110" t="s">
        <v>281</v>
      </c>
      <c r="C150" s="110">
        <v>6</v>
      </c>
      <c r="D150" s="110">
        <v>5</v>
      </c>
      <c r="E150" s="110">
        <v>5</v>
      </c>
    </row>
    <row r="151" spans="1:8" x14ac:dyDescent="0.25">
      <c r="B151" s="1" t="s">
        <v>208</v>
      </c>
      <c r="C151" s="1">
        <v>641483</v>
      </c>
      <c r="D151" s="1">
        <v>582918</v>
      </c>
      <c r="E151" s="1">
        <v>707083</v>
      </c>
      <c r="G151" s="139"/>
      <c r="H151" s="139"/>
    </row>
    <row r="152" spans="1:8" x14ac:dyDescent="0.25">
      <c r="B152" s="1" t="s">
        <v>209</v>
      </c>
      <c r="C152" s="1">
        <v>957489</v>
      </c>
      <c r="D152" s="1">
        <v>1089659</v>
      </c>
      <c r="E152" s="1">
        <v>1065863</v>
      </c>
      <c r="G152" s="139"/>
      <c r="H152" s="139"/>
    </row>
    <row r="153" spans="1:8" x14ac:dyDescent="0.25">
      <c r="B153" s="1" t="s">
        <v>210</v>
      </c>
      <c r="C153" s="1">
        <v>540897</v>
      </c>
      <c r="D153" s="1">
        <v>270383.88</v>
      </c>
      <c r="E153" s="1">
        <v>169975</v>
      </c>
      <c r="G153" s="139"/>
      <c r="H153" s="139"/>
    </row>
    <row r="154" spans="1:8" x14ac:dyDescent="0.25">
      <c r="B154" s="1" t="s">
        <v>211</v>
      </c>
      <c r="C154" s="1">
        <v>84110</v>
      </c>
      <c r="D154" s="1">
        <v>163932</v>
      </c>
      <c r="E154" s="1">
        <v>681529</v>
      </c>
      <c r="G154" s="139"/>
      <c r="H154" s="139"/>
    </row>
    <row r="155" spans="1:8" x14ac:dyDescent="0.25">
      <c r="B155" s="81" t="s">
        <v>82</v>
      </c>
      <c r="C155" s="81">
        <v>2223979</v>
      </c>
      <c r="D155" s="81">
        <v>2106892.88</v>
      </c>
      <c r="E155" s="81">
        <v>2624450</v>
      </c>
      <c r="G155" s="139"/>
      <c r="H155" s="139"/>
    </row>
    <row r="157" spans="1:8" x14ac:dyDescent="0.25">
      <c r="B157" s="1" t="s">
        <v>196</v>
      </c>
      <c r="C157" s="1">
        <v>888460</v>
      </c>
      <c r="D157" s="1">
        <v>930263.32</v>
      </c>
      <c r="E157" s="1">
        <v>1071852</v>
      </c>
      <c r="G157" s="139"/>
      <c r="H157" s="139"/>
    </row>
    <row r="158" spans="1:8" x14ac:dyDescent="0.25">
      <c r="B158" s="1" t="s">
        <v>197</v>
      </c>
      <c r="C158" s="1">
        <v>1143506</v>
      </c>
      <c r="D158" s="1">
        <v>1166417</v>
      </c>
      <c r="E158" s="1">
        <v>1009457</v>
      </c>
      <c r="G158" s="139"/>
      <c r="H158" s="139"/>
    </row>
    <row r="159" spans="1:8" x14ac:dyDescent="0.25">
      <c r="B159" s="81" t="s">
        <v>88</v>
      </c>
      <c r="C159" s="81">
        <v>2031966</v>
      </c>
      <c r="D159" s="81">
        <v>2096680.32</v>
      </c>
      <c r="E159" s="81">
        <v>2081309</v>
      </c>
      <c r="G159" s="139"/>
      <c r="H159" s="139"/>
    </row>
    <row r="162" spans="1:8" x14ac:dyDescent="0.25">
      <c r="A162" s="49" t="s">
        <v>286</v>
      </c>
      <c r="B162" s="49" t="s">
        <v>174</v>
      </c>
    </row>
    <row r="164" spans="1:8" ht="15.75" x14ac:dyDescent="0.25">
      <c r="B164" s="81"/>
      <c r="C164" s="81" t="s">
        <v>77</v>
      </c>
      <c r="D164" s="81" t="s">
        <v>78</v>
      </c>
      <c r="E164" s="81" t="s">
        <v>159</v>
      </c>
      <c r="G164" s="143"/>
      <c r="H164" s="143"/>
    </row>
    <row r="165" spans="1:8" x14ac:dyDescent="0.25">
      <c r="B165" s="110" t="s">
        <v>281</v>
      </c>
      <c r="C165" s="110">
        <v>35</v>
      </c>
      <c r="D165" s="110">
        <v>42</v>
      </c>
      <c r="E165" s="110">
        <v>40</v>
      </c>
    </row>
    <row r="166" spans="1:8" x14ac:dyDescent="0.25">
      <c r="B166" s="1" t="s">
        <v>212</v>
      </c>
      <c r="C166" s="1">
        <v>15549614</v>
      </c>
      <c r="D166" s="1">
        <v>19730585</v>
      </c>
      <c r="E166" s="1">
        <v>22079408</v>
      </c>
      <c r="G166" s="139"/>
      <c r="H166" s="139"/>
    </row>
    <row r="167" spans="1:8" x14ac:dyDescent="0.25">
      <c r="B167" s="1" t="s">
        <v>213</v>
      </c>
      <c r="C167" s="1">
        <v>10184236</v>
      </c>
      <c r="D167" s="1">
        <v>13224023.91</v>
      </c>
      <c r="E167" s="1">
        <v>13577880.6</v>
      </c>
      <c r="G167" s="139"/>
      <c r="H167" s="139"/>
    </row>
    <row r="168" spans="1:8" x14ac:dyDescent="0.25">
      <c r="B168" s="1" t="s">
        <v>214</v>
      </c>
      <c r="C168" s="1">
        <v>2077726</v>
      </c>
      <c r="D168" s="1">
        <v>3296209.4</v>
      </c>
      <c r="E168" s="1">
        <v>2380492.2400000002</v>
      </c>
      <c r="G168" s="139"/>
      <c r="H168" s="139"/>
    </row>
    <row r="169" spans="1:8" x14ac:dyDescent="0.25">
      <c r="B169" s="1" t="s">
        <v>215</v>
      </c>
      <c r="C169" s="1">
        <v>507693</v>
      </c>
      <c r="D169" s="1">
        <v>82796</v>
      </c>
      <c r="E169" s="1">
        <v>689208</v>
      </c>
      <c r="G169" s="139"/>
      <c r="H169" s="139"/>
    </row>
    <row r="170" spans="1:8" x14ac:dyDescent="0.25">
      <c r="B170" s="81" t="s">
        <v>82</v>
      </c>
      <c r="C170" s="81">
        <v>28319269</v>
      </c>
      <c r="D170" s="81">
        <v>36333614.310000002</v>
      </c>
      <c r="E170" s="81">
        <v>38726988.840000004</v>
      </c>
      <c r="G170" s="139"/>
      <c r="H170" s="139"/>
    </row>
    <row r="172" spans="1:8" x14ac:dyDescent="0.25">
      <c r="B172" s="1" t="s">
        <v>196</v>
      </c>
      <c r="C172" s="1">
        <v>14371678</v>
      </c>
      <c r="D172" s="1">
        <v>19323415.59</v>
      </c>
      <c r="E172" s="1">
        <v>21388752.960000001</v>
      </c>
      <c r="G172" s="139"/>
      <c r="H172" s="139"/>
    </row>
    <row r="173" spans="1:8" x14ac:dyDescent="0.25">
      <c r="B173" s="1" t="s">
        <v>197</v>
      </c>
      <c r="C173" s="1">
        <v>13577977</v>
      </c>
      <c r="D173" s="1">
        <v>15956322.99</v>
      </c>
      <c r="E173" s="1">
        <v>17252617.370000001</v>
      </c>
      <c r="G173" s="139"/>
      <c r="H173" s="139"/>
    </row>
    <row r="174" spans="1:8" x14ac:dyDescent="0.25">
      <c r="B174" s="81" t="s">
        <v>88</v>
      </c>
      <c r="C174" s="81">
        <v>27949655</v>
      </c>
      <c r="D174" s="81">
        <v>35279738.579999998</v>
      </c>
      <c r="E174" s="81">
        <v>38641370.329999998</v>
      </c>
      <c r="G174" s="139"/>
      <c r="H174" s="139"/>
    </row>
    <row r="177" spans="1:8" x14ac:dyDescent="0.25">
      <c r="A177" s="49" t="s">
        <v>287</v>
      </c>
      <c r="B177" s="49" t="s">
        <v>175</v>
      </c>
    </row>
    <row r="179" spans="1:8" ht="15.75" x14ac:dyDescent="0.25">
      <c r="B179" s="81"/>
      <c r="C179" s="81" t="s">
        <v>77</v>
      </c>
      <c r="D179" s="81" t="s">
        <v>78</v>
      </c>
      <c r="E179" s="81" t="s">
        <v>159</v>
      </c>
      <c r="G179" s="143"/>
      <c r="H179" s="143"/>
    </row>
    <row r="180" spans="1:8" x14ac:dyDescent="0.25">
      <c r="B180" s="110" t="s">
        <v>281</v>
      </c>
      <c r="C180" s="110">
        <v>5</v>
      </c>
      <c r="D180" s="110">
        <v>4</v>
      </c>
      <c r="E180" s="110">
        <v>5</v>
      </c>
    </row>
    <row r="181" spans="1:8" x14ac:dyDescent="0.25">
      <c r="B181" s="1" t="s">
        <v>212</v>
      </c>
      <c r="C181" s="1">
        <v>167086</v>
      </c>
      <c r="D181" s="1">
        <v>160304</v>
      </c>
      <c r="E181" s="1">
        <v>55345</v>
      </c>
      <c r="G181" s="139"/>
      <c r="H181" s="139"/>
    </row>
    <row r="182" spans="1:8" x14ac:dyDescent="0.25">
      <c r="B182" s="1" t="s">
        <v>213</v>
      </c>
      <c r="C182" s="1">
        <v>542969</v>
      </c>
      <c r="D182" s="1">
        <v>436795</v>
      </c>
      <c r="E182" s="1">
        <v>560486</v>
      </c>
      <c r="G182" s="139"/>
      <c r="H182" s="139"/>
    </row>
    <row r="183" spans="1:8" x14ac:dyDescent="0.25">
      <c r="B183" s="1" t="s">
        <v>214</v>
      </c>
      <c r="C183" s="1">
        <v>193230</v>
      </c>
      <c r="D183" s="1">
        <v>185412</v>
      </c>
      <c r="E183" s="1">
        <v>232834</v>
      </c>
      <c r="G183" s="139"/>
      <c r="H183" s="139"/>
    </row>
    <row r="184" spans="1:8" x14ac:dyDescent="0.25">
      <c r="B184" s="1" t="s">
        <v>215</v>
      </c>
      <c r="C184" s="1">
        <v>9066</v>
      </c>
      <c r="D184" s="1">
        <v>0</v>
      </c>
      <c r="E184" s="1">
        <v>3843</v>
      </c>
      <c r="G184" s="139"/>
      <c r="H184" s="139"/>
    </row>
    <row r="185" spans="1:8" x14ac:dyDescent="0.25">
      <c r="B185" s="81" t="s">
        <v>82</v>
      </c>
      <c r="C185" s="81">
        <v>912351</v>
      </c>
      <c r="D185" s="81">
        <v>782511</v>
      </c>
      <c r="E185" s="81">
        <v>852508</v>
      </c>
      <c r="G185" s="139"/>
      <c r="H185" s="139"/>
    </row>
    <row r="186" spans="1:8" x14ac:dyDescent="0.25">
      <c r="B186" s="1" t="s">
        <v>196</v>
      </c>
      <c r="C186" s="1">
        <v>406432</v>
      </c>
      <c r="D186" s="1">
        <v>415190</v>
      </c>
      <c r="E186" s="1">
        <v>361134</v>
      </c>
      <c r="G186" s="139"/>
      <c r="H186" s="139"/>
    </row>
    <row r="187" spans="1:8" x14ac:dyDescent="0.25">
      <c r="B187" s="1" t="s">
        <v>197</v>
      </c>
      <c r="C187" s="1">
        <v>404741</v>
      </c>
      <c r="D187" s="1">
        <v>353480</v>
      </c>
      <c r="E187" s="1">
        <v>342042.02</v>
      </c>
      <c r="G187" s="139"/>
      <c r="H187" s="139"/>
    </row>
    <row r="188" spans="1:8" x14ac:dyDescent="0.25">
      <c r="B188" s="81" t="s">
        <v>88</v>
      </c>
      <c r="C188" s="81">
        <v>811173</v>
      </c>
      <c r="D188" s="81">
        <v>768670</v>
      </c>
      <c r="E188" s="81">
        <v>703176.02</v>
      </c>
      <c r="G188" s="139"/>
      <c r="H188" s="139"/>
    </row>
    <row r="191" spans="1:8" x14ac:dyDescent="0.25">
      <c r="A191" s="49" t="s">
        <v>348</v>
      </c>
      <c r="B191" s="49" t="s">
        <v>176</v>
      </c>
    </row>
    <row r="193" spans="1:8" ht="15.75" x14ac:dyDescent="0.25">
      <c r="B193" s="81"/>
      <c r="C193" s="81" t="s">
        <v>77</v>
      </c>
      <c r="D193" s="81" t="s">
        <v>78</v>
      </c>
      <c r="E193" s="81" t="s">
        <v>159</v>
      </c>
      <c r="G193" s="143"/>
      <c r="H193" s="143"/>
    </row>
    <row r="194" spans="1:8" x14ac:dyDescent="0.25">
      <c r="B194" s="110" t="s">
        <v>281</v>
      </c>
      <c r="C194" s="110">
        <v>15</v>
      </c>
      <c r="D194" s="110">
        <v>16</v>
      </c>
      <c r="E194" s="110">
        <v>17</v>
      </c>
    </row>
    <row r="195" spans="1:8" x14ac:dyDescent="0.25">
      <c r="B195" s="1" t="s">
        <v>212</v>
      </c>
      <c r="C195" s="1">
        <v>4253589</v>
      </c>
      <c r="D195" s="1">
        <v>3937498</v>
      </c>
      <c r="E195" s="1">
        <v>4072266.74</v>
      </c>
      <c r="G195" s="139"/>
      <c r="H195" s="139"/>
    </row>
    <row r="196" spans="1:8" x14ac:dyDescent="0.25">
      <c r="B196" s="1" t="s">
        <v>213</v>
      </c>
      <c r="C196" s="1">
        <v>3923340</v>
      </c>
      <c r="D196" s="1">
        <v>4542593.37</v>
      </c>
      <c r="E196" s="1">
        <v>4340095</v>
      </c>
      <c r="G196" s="139"/>
      <c r="H196" s="139"/>
    </row>
    <row r="197" spans="1:8" x14ac:dyDescent="0.25">
      <c r="B197" s="1" t="s">
        <v>214</v>
      </c>
      <c r="C197" s="1">
        <v>664828</v>
      </c>
      <c r="D197" s="1">
        <v>771618</v>
      </c>
      <c r="E197" s="1">
        <v>806259.53</v>
      </c>
      <c r="G197" s="139"/>
      <c r="H197" s="139"/>
    </row>
    <row r="198" spans="1:8" x14ac:dyDescent="0.25">
      <c r="B198" s="1" t="s">
        <v>215</v>
      </c>
      <c r="C198" s="1">
        <v>155048</v>
      </c>
      <c r="D198" s="1">
        <v>81323</v>
      </c>
      <c r="E198" s="1">
        <v>103206</v>
      </c>
      <c r="G198" s="139"/>
      <c r="H198" s="139"/>
    </row>
    <row r="199" spans="1:8" x14ac:dyDescent="0.25">
      <c r="B199" s="81" t="s">
        <v>82</v>
      </c>
      <c r="C199" s="81">
        <v>8996805</v>
      </c>
      <c r="D199" s="81">
        <v>9333032.3699999992</v>
      </c>
      <c r="E199" s="81">
        <v>9321827.2699999996</v>
      </c>
      <c r="G199" s="139"/>
      <c r="H199" s="139"/>
    </row>
    <row r="200" spans="1:8" x14ac:dyDescent="0.25">
      <c r="B200" s="1" t="s">
        <v>196</v>
      </c>
      <c r="C200" s="1">
        <v>3930405</v>
      </c>
      <c r="D200" s="1">
        <v>4354855.09</v>
      </c>
      <c r="E200" s="1">
        <v>4559439.01</v>
      </c>
      <c r="G200" s="139"/>
      <c r="H200" s="139"/>
    </row>
    <row r="201" spans="1:8" x14ac:dyDescent="0.25">
      <c r="B201" s="1" t="s">
        <v>197</v>
      </c>
      <c r="C201" s="1">
        <v>4334977</v>
      </c>
      <c r="D201" s="1">
        <v>4455210.33</v>
      </c>
      <c r="E201" s="1">
        <v>4431161.03</v>
      </c>
      <c r="G201" s="139"/>
      <c r="H201" s="139"/>
    </row>
    <row r="202" spans="1:8" x14ac:dyDescent="0.25">
      <c r="B202" s="81" t="s">
        <v>88</v>
      </c>
      <c r="C202" s="81">
        <v>8265382</v>
      </c>
      <c r="D202" s="81">
        <v>8810065.4199999999</v>
      </c>
      <c r="E202" s="81">
        <v>8990600.0399999991</v>
      </c>
      <c r="G202" s="139"/>
      <c r="H202" s="139"/>
    </row>
    <row r="205" spans="1:8" x14ac:dyDescent="0.25">
      <c r="A205" s="49" t="s">
        <v>349</v>
      </c>
      <c r="B205" s="49" t="s">
        <v>177</v>
      </c>
    </row>
    <row r="207" spans="1:8" ht="15.75" x14ac:dyDescent="0.25">
      <c r="B207" s="81"/>
      <c r="C207" s="81" t="s">
        <v>77</v>
      </c>
      <c r="D207" s="81" t="s">
        <v>78</v>
      </c>
      <c r="E207" s="81" t="s">
        <v>159</v>
      </c>
      <c r="G207" s="143"/>
      <c r="H207" s="143"/>
    </row>
    <row r="208" spans="1:8" x14ac:dyDescent="0.25">
      <c r="B208" s="110" t="s">
        <v>281</v>
      </c>
      <c r="C208" s="110">
        <v>9</v>
      </c>
      <c r="D208" s="110">
        <v>12</v>
      </c>
      <c r="E208" s="110">
        <v>13</v>
      </c>
    </row>
    <row r="209" spans="1:8" x14ac:dyDescent="0.25">
      <c r="B209" s="1" t="s">
        <v>212</v>
      </c>
      <c r="C209" s="1">
        <v>566016</v>
      </c>
      <c r="D209" s="1">
        <v>586509</v>
      </c>
      <c r="E209" s="1">
        <v>1163530.5900000001</v>
      </c>
      <c r="G209" s="139"/>
      <c r="H209" s="139"/>
    </row>
    <row r="210" spans="1:8" x14ac:dyDescent="0.25">
      <c r="B210" s="1" t="s">
        <v>213</v>
      </c>
      <c r="C210" s="1">
        <v>2105181</v>
      </c>
      <c r="D210" s="1">
        <v>2379320</v>
      </c>
      <c r="E210" s="1">
        <v>4152394.65</v>
      </c>
      <c r="G210" s="139"/>
      <c r="H210" s="139"/>
    </row>
    <row r="211" spans="1:8" x14ac:dyDescent="0.25">
      <c r="B211" s="1" t="s">
        <v>214</v>
      </c>
      <c r="C211" s="1">
        <v>232087</v>
      </c>
      <c r="D211" s="1">
        <v>178989</v>
      </c>
      <c r="E211" s="1">
        <v>1267077.6299999999</v>
      </c>
      <c r="G211" s="139"/>
      <c r="H211" s="139"/>
    </row>
    <row r="212" spans="1:8" x14ac:dyDescent="0.25">
      <c r="B212" s="1" t="s">
        <v>215</v>
      </c>
      <c r="C212" s="1">
        <v>119344</v>
      </c>
      <c r="D212" s="1">
        <v>2933</v>
      </c>
      <c r="G212" s="139"/>
      <c r="H212" s="139"/>
    </row>
    <row r="213" spans="1:8" x14ac:dyDescent="0.25">
      <c r="B213" s="81" t="s">
        <v>82</v>
      </c>
      <c r="C213" s="81">
        <v>3022628</v>
      </c>
      <c r="D213" s="81">
        <v>3147751</v>
      </c>
      <c r="E213" s="81">
        <v>6583002.8700000001</v>
      </c>
      <c r="G213" s="139"/>
      <c r="H213" s="139"/>
    </row>
    <row r="214" spans="1:8" x14ac:dyDescent="0.25">
      <c r="B214" s="1" t="s">
        <v>196</v>
      </c>
      <c r="C214" s="1">
        <v>2329672</v>
      </c>
      <c r="D214" s="1">
        <v>2410304</v>
      </c>
      <c r="E214" s="1">
        <v>3171852.37</v>
      </c>
      <c r="G214" s="139"/>
      <c r="H214" s="139"/>
    </row>
    <row r="215" spans="1:8" x14ac:dyDescent="0.25">
      <c r="B215" s="1" t="s">
        <v>197</v>
      </c>
      <c r="C215" s="1">
        <v>1040326</v>
      </c>
      <c r="D215" s="1">
        <v>1106606</v>
      </c>
      <c r="E215" s="1">
        <v>2532803.56</v>
      </c>
      <c r="G215" s="139"/>
      <c r="H215" s="139"/>
    </row>
    <row r="216" spans="1:8" x14ac:dyDescent="0.25">
      <c r="B216" s="81" t="s">
        <v>88</v>
      </c>
      <c r="C216" s="81">
        <v>3369998</v>
      </c>
      <c r="D216" s="81">
        <v>3516910</v>
      </c>
      <c r="E216" s="81">
        <v>5704655.9299999997</v>
      </c>
      <c r="G216" s="139"/>
      <c r="H216" s="139"/>
    </row>
    <row r="219" spans="1:8" x14ac:dyDescent="0.25">
      <c r="A219" s="49" t="s">
        <v>350</v>
      </c>
      <c r="B219" s="49" t="s">
        <v>178</v>
      </c>
    </row>
    <row r="221" spans="1:8" ht="15.75" x14ac:dyDescent="0.25">
      <c r="B221" s="81"/>
      <c r="C221" s="81" t="s">
        <v>77</v>
      </c>
      <c r="D221" s="81" t="s">
        <v>78</v>
      </c>
      <c r="E221" s="81" t="s">
        <v>159</v>
      </c>
      <c r="G221" s="143"/>
      <c r="H221" s="143"/>
    </row>
    <row r="222" spans="1:8" x14ac:dyDescent="0.25">
      <c r="B222" s="110" t="s">
        <v>281</v>
      </c>
      <c r="C222" s="110">
        <v>22</v>
      </c>
      <c r="D222" s="110">
        <v>22</v>
      </c>
      <c r="E222" s="110">
        <v>19</v>
      </c>
    </row>
    <row r="223" spans="1:8" x14ac:dyDescent="0.25">
      <c r="B223" s="1" t="s">
        <v>212</v>
      </c>
      <c r="C223" s="1">
        <v>4392590</v>
      </c>
      <c r="D223" s="1">
        <v>2938914</v>
      </c>
      <c r="E223" s="1">
        <v>3609062.96</v>
      </c>
      <c r="G223" s="139"/>
      <c r="H223" s="139"/>
    </row>
    <row r="224" spans="1:8" x14ac:dyDescent="0.25">
      <c r="B224" s="1" t="s">
        <v>213</v>
      </c>
      <c r="C224" s="1">
        <v>8533295</v>
      </c>
      <c r="D224" s="1">
        <v>9317319.7799999993</v>
      </c>
      <c r="E224" s="1">
        <v>9005996.1999999993</v>
      </c>
      <c r="G224" s="139"/>
      <c r="H224" s="139"/>
    </row>
    <row r="225" spans="1:8" x14ac:dyDescent="0.25">
      <c r="B225" s="1" t="s">
        <v>214</v>
      </c>
      <c r="C225" s="1">
        <v>1136376</v>
      </c>
      <c r="D225" s="1">
        <v>1921344</v>
      </c>
      <c r="E225" s="1">
        <v>1333664.8</v>
      </c>
      <c r="G225" s="139"/>
      <c r="H225" s="139"/>
    </row>
    <row r="226" spans="1:8" x14ac:dyDescent="0.25">
      <c r="B226" s="1" t="s">
        <v>215</v>
      </c>
      <c r="C226" s="1">
        <v>236714</v>
      </c>
      <c r="D226" s="1">
        <v>2096989</v>
      </c>
      <c r="E226" s="1">
        <v>758414</v>
      </c>
      <c r="G226" s="139"/>
      <c r="H226" s="139"/>
    </row>
    <row r="227" spans="1:8" x14ac:dyDescent="0.25">
      <c r="B227" s="81" t="s">
        <v>82</v>
      </c>
      <c r="C227" s="81">
        <v>14298975</v>
      </c>
      <c r="D227" s="81">
        <v>16274566.779999999</v>
      </c>
      <c r="E227" s="81">
        <v>14707137.960000001</v>
      </c>
      <c r="G227" s="139"/>
      <c r="H227" s="139"/>
    </row>
    <row r="228" spans="1:8" x14ac:dyDescent="0.25">
      <c r="B228" s="1" t="s">
        <v>196</v>
      </c>
      <c r="C228" s="1">
        <v>8192690</v>
      </c>
      <c r="D228" s="1">
        <v>8101424.75</v>
      </c>
      <c r="E228" s="1">
        <v>9462808</v>
      </c>
      <c r="G228" s="139"/>
      <c r="H228" s="139"/>
    </row>
    <row r="229" spans="1:8" x14ac:dyDescent="0.25">
      <c r="B229" s="1" t="s">
        <v>197</v>
      </c>
      <c r="C229" s="1">
        <v>5804131</v>
      </c>
      <c r="D229" s="1">
        <v>6039275.9500000002</v>
      </c>
      <c r="E229" s="1">
        <v>5608078.8200000003</v>
      </c>
      <c r="G229" s="139"/>
      <c r="H229" s="139"/>
    </row>
    <row r="230" spans="1:8" x14ac:dyDescent="0.25">
      <c r="B230" s="81" t="s">
        <v>88</v>
      </c>
      <c r="C230" s="81">
        <v>13996821</v>
      </c>
      <c r="D230" s="81">
        <v>14140700.699999999</v>
      </c>
      <c r="E230" s="81">
        <v>15070886.82</v>
      </c>
      <c r="G230" s="139"/>
      <c r="H230" s="139"/>
    </row>
    <row r="233" spans="1:8" x14ac:dyDescent="0.25">
      <c r="A233" s="49" t="s">
        <v>351</v>
      </c>
      <c r="B233" s="49" t="s">
        <v>179</v>
      </c>
    </row>
    <row r="235" spans="1:8" ht="15.75" x14ac:dyDescent="0.25">
      <c r="B235" s="81"/>
      <c r="C235" s="81" t="s">
        <v>77</v>
      </c>
      <c r="D235" s="81" t="s">
        <v>78</v>
      </c>
      <c r="E235" s="81" t="s">
        <v>159</v>
      </c>
      <c r="G235" s="143"/>
      <c r="H235" s="143"/>
    </row>
    <row r="236" spans="1:8" x14ac:dyDescent="0.25">
      <c r="B236" s="110" t="s">
        <v>281</v>
      </c>
      <c r="C236" s="110">
        <v>14</v>
      </c>
      <c r="D236" s="110">
        <v>11</v>
      </c>
      <c r="E236" s="110">
        <v>12</v>
      </c>
    </row>
    <row r="237" spans="1:8" x14ac:dyDescent="0.25">
      <c r="B237" s="1" t="s">
        <v>212</v>
      </c>
      <c r="C237" s="1">
        <v>1568493</v>
      </c>
      <c r="D237" s="1">
        <v>636916</v>
      </c>
      <c r="E237" s="1">
        <v>1468986.58</v>
      </c>
      <c r="G237" s="139"/>
      <c r="H237" s="139"/>
    </row>
    <row r="238" spans="1:8" x14ac:dyDescent="0.25">
      <c r="B238" s="1" t="s">
        <v>213</v>
      </c>
      <c r="C238" s="1">
        <v>3530956</v>
      </c>
      <c r="D238" s="1">
        <v>1691030.5</v>
      </c>
      <c r="E238" s="1">
        <v>1980554</v>
      </c>
      <c r="G238" s="139"/>
      <c r="H238" s="139"/>
    </row>
    <row r="239" spans="1:8" x14ac:dyDescent="0.25">
      <c r="B239" s="1" t="s">
        <v>214</v>
      </c>
      <c r="C239" s="1">
        <v>229777</v>
      </c>
      <c r="D239" s="1">
        <v>89479</v>
      </c>
      <c r="E239" s="1">
        <v>220280.97</v>
      </c>
      <c r="G239" s="139"/>
      <c r="H239" s="139"/>
    </row>
    <row r="240" spans="1:8" x14ac:dyDescent="0.25">
      <c r="B240" s="1" t="s">
        <v>215</v>
      </c>
      <c r="C240" s="1">
        <v>40769</v>
      </c>
      <c r="D240" s="1">
        <v>12700</v>
      </c>
      <c r="E240" s="1">
        <v>15885</v>
      </c>
      <c r="G240" s="139"/>
      <c r="H240" s="139"/>
    </row>
    <row r="241" spans="1:8" x14ac:dyDescent="0.25">
      <c r="B241" s="81" t="s">
        <v>82</v>
      </c>
      <c r="C241" s="81">
        <v>5369995</v>
      </c>
      <c r="D241" s="81">
        <v>2430125.5</v>
      </c>
      <c r="E241" s="81">
        <v>3685706.55</v>
      </c>
      <c r="G241" s="139"/>
      <c r="H241" s="139"/>
    </row>
    <row r="242" spans="1:8" x14ac:dyDescent="0.25">
      <c r="B242" s="1" t="s">
        <v>196</v>
      </c>
      <c r="C242" s="1">
        <v>3357567</v>
      </c>
      <c r="D242" s="1">
        <v>1703875.39</v>
      </c>
      <c r="E242" s="1">
        <v>2115286.9900000002</v>
      </c>
      <c r="G242" s="139"/>
      <c r="H242" s="139"/>
    </row>
    <row r="243" spans="1:8" x14ac:dyDescent="0.25">
      <c r="B243" s="1" t="s">
        <v>197</v>
      </c>
      <c r="C243" s="1">
        <v>1679338</v>
      </c>
      <c r="D243" s="1">
        <v>998387.64</v>
      </c>
      <c r="E243" s="1">
        <v>1692856</v>
      </c>
      <c r="G243" s="139"/>
      <c r="H243" s="139"/>
    </row>
    <row r="244" spans="1:8" x14ac:dyDescent="0.25">
      <c r="B244" s="81" t="s">
        <v>88</v>
      </c>
      <c r="C244" s="81">
        <v>5036905</v>
      </c>
      <c r="D244" s="81">
        <v>2702263.03</v>
      </c>
      <c r="E244" s="81">
        <v>3808142.99</v>
      </c>
      <c r="G244" s="139"/>
      <c r="H244" s="139"/>
    </row>
    <row r="247" spans="1:8" x14ac:dyDescent="0.25">
      <c r="A247" s="49" t="s">
        <v>352</v>
      </c>
      <c r="B247" s="49" t="s">
        <v>180</v>
      </c>
    </row>
    <row r="249" spans="1:8" ht="15.75" x14ac:dyDescent="0.25">
      <c r="B249" s="81"/>
      <c r="C249" s="81" t="s">
        <v>77</v>
      </c>
      <c r="D249" s="81" t="s">
        <v>78</v>
      </c>
      <c r="E249" s="81" t="s">
        <v>159</v>
      </c>
      <c r="G249" s="143"/>
      <c r="H249" s="143"/>
    </row>
    <row r="250" spans="1:8" x14ac:dyDescent="0.25">
      <c r="B250" s="110" t="s">
        <v>281</v>
      </c>
      <c r="C250" s="110">
        <v>16</v>
      </c>
      <c r="D250" s="110">
        <v>18</v>
      </c>
      <c r="E250" s="110">
        <v>19</v>
      </c>
    </row>
    <row r="251" spans="1:8" x14ac:dyDescent="0.25">
      <c r="B251" s="1" t="s">
        <v>212</v>
      </c>
      <c r="C251" s="1">
        <v>865405</v>
      </c>
      <c r="D251" s="1">
        <v>1143155</v>
      </c>
      <c r="E251" s="1">
        <v>1318184.45</v>
      </c>
      <c r="G251" s="139"/>
      <c r="H251" s="139"/>
    </row>
    <row r="252" spans="1:8" x14ac:dyDescent="0.25">
      <c r="B252" s="1" t="s">
        <v>213</v>
      </c>
      <c r="C252" s="1">
        <v>2443040</v>
      </c>
      <c r="D252" s="1">
        <v>2724700.43</v>
      </c>
      <c r="E252" s="1">
        <v>2495456.4900000002</v>
      </c>
      <c r="G252" s="139"/>
      <c r="H252" s="139"/>
    </row>
    <row r="253" spans="1:8" x14ac:dyDescent="0.25">
      <c r="B253" s="1" t="s">
        <v>214</v>
      </c>
      <c r="C253" s="1">
        <v>189267</v>
      </c>
      <c r="D253" s="1">
        <v>286048.14</v>
      </c>
      <c r="E253" s="1">
        <v>274567</v>
      </c>
      <c r="G253" s="139"/>
      <c r="H253" s="139"/>
    </row>
    <row r="254" spans="1:8" x14ac:dyDescent="0.25">
      <c r="B254" s="1" t="s">
        <v>215</v>
      </c>
      <c r="C254" s="1">
        <v>355764</v>
      </c>
      <c r="D254" s="1">
        <v>93706.85</v>
      </c>
      <c r="E254" s="1">
        <v>39505</v>
      </c>
      <c r="G254" s="139"/>
      <c r="H254" s="139"/>
    </row>
    <row r="255" spans="1:8" x14ac:dyDescent="0.25">
      <c r="B255" s="81" t="s">
        <v>82</v>
      </c>
      <c r="C255" s="81">
        <v>3853476</v>
      </c>
      <c r="D255" s="81">
        <v>4247610.42</v>
      </c>
      <c r="E255" s="81">
        <v>4127712.94</v>
      </c>
      <c r="G255" s="139"/>
      <c r="H255" s="139"/>
    </row>
    <row r="256" spans="1:8" x14ac:dyDescent="0.25">
      <c r="B256" s="1" t="s">
        <v>279</v>
      </c>
      <c r="C256" s="1">
        <v>2251249</v>
      </c>
      <c r="D256" s="1">
        <v>2517019</v>
      </c>
      <c r="E256" s="1">
        <v>2595582.15</v>
      </c>
      <c r="G256" s="139"/>
      <c r="H256" s="139"/>
    </row>
    <row r="257" spans="1:8" x14ac:dyDescent="0.25">
      <c r="B257" s="1" t="s">
        <v>280</v>
      </c>
      <c r="C257" s="1">
        <v>1203907</v>
      </c>
      <c r="D257" s="1">
        <v>1655862.84</v>
      </c>
      <c r="E257" s="1">
        <v>1372203.02</v>
      </c>
      <c r="G257" s="139"/>
      <c r="H257" s="139"/>
    </row>
    <row r="258" spans="1:8" x14ac:dyDescent="0.25">
      <c r="B258" s="81" t="s">
        <v>88</v>
      </c>
      <c r="C258" s="81">
        <v>3455156</v>
      </c>
      <c r="D258" s="81">
        <v>4172881.84</v>
      </c>
      <c r="E258" s="81">
        <v>3967785.17</v>
      </c>
      <c r="G258" s="139"/>
      <c r="H258" s="139"/>
    </row>
    <row r="260" spans="1:8" x14ac:dyDescent="0.25">
      <c r="A260" s="49" t="s">
        <v>288</v>
      </c>
      <c r="B260" s="49" t="s">
        <v>386</v>
      </c>
    </row>
    <row r="261" spans="1:8" x14ac:dyDescent="0.25">
      <c r="A261" s="49"/>
      <c r="B261" s="49"/>
    </row>
    <row r="262" spans="1:8" x14ac:dyDescent="0.25">
      <c r="A262" s="49" t="s">
        <v>289</v>
      </c>
      <c r="B262" s="49" t="s">
        <v>170</v>
      </c>
    </row>
    <row r="264" spans="1:8" ht="15.75" x14ac:dyDescent="0.25">
      <c r="B264" s="81"/>
      <c r="C264" s="81" t="s">
        <v>77</v>
      </c>
      <c r="D264" s="81" t="s">
        <v>78</v>
      </c>
      <c r="E264" s="81" t="s">
        <v>159</v>
      </c>
      <c r="G264" s="143"/>
      <c r="H264" s="143"/>
    </row>
    <row r="265" spans="1:8" x14ac:dyDescent="0.25">
      <c r="B265" s="110" t="s">
        <v>281</v>
      </c>
      <c r="C265" s="110">
        <v>15</v>
      </c>
      <c r="D265" s="110">
        <v>17</v>
      </c>
      <c r="E265" s="110">
        <v>17</v>
      </c>
    </row>
    <row r="266" spans="1:8" x14ac:dyDescent="0.25">
      <c r="B266" s="1" t="s">
        <v>212</v>
      </c>
      <c r="C266" s="1">
        <v>20192183</v>
      </c>
      <c r="D266" s="1">
        <v>21682733</v>
      </c>
      <c r="E266" s="1">
        <v>24259405.41</v>
      </c>
      <c r="G266" s="139"/>
      <c r="H266" s="139"/>
    </row>
    <row r="267" spans="1:8" x14ac:dyDescent="0.25">
      <c r="B267" s="1" t="s">
        <v>213</v>
      </c>
      <c r="C267" s="1">
        <v>13986496</v>
      </c>
      <c r="D267" s="1">
        <v>15573188</v>
      </c>
      <c r="E267" s="1">
        <v>17324721.300000001</v>
      </c>
      <c r="G267" s="139"/>
      <c r="H267" s="139"/>
    </row>
    <row r="268" spans="1:8" x14ac:dyDescent="0.25">
      <c r="B268" s="1" t="s">
        <v>214</v>
      </c>
      <c r="C268" s="1">
        <v>2003001</v>
      </c>
      <c r="D268" s="1">
        <v>3490119</v>
      </c>
      <c r="E268" s="1">
        <v>2431445.36</v>
      </c>
      <c r="G268" s="139"/>
      <c r="H268" s="139"/>
    </row>
    <row r="269" spans="1:8" x14ac:dyDescent="0.25">
      <c r="B269" s="1" t="s">
        <v>215</v>
      </c>
      <c r="C269" s="1">
        <v>619140</v>
      </c>
      <c r="D269" s="1">
        <v>2098009</v>
      </c>
      <c r="E269" s="1">
        <v>1004920</v>
      </c>
      <c r="G269" s="139"/>
      <c r="H269" s="139"/>
    </row>
    <row r="270" spans="1:8" x14ac:dyDescent="0.25">
      <c r="B270" s="81" t="s">
        <v>82</v>
      </c>
      <c r="C270" s="81">
        <v>36800820</v>
      </c>
      <c r="D270" s="81">
        <v>42844049</v>
      </c>
      <c r="E270" s="81">
        <v>45020492.07</v>
      </c>
      <c r="G270" s="139"/>
      <c r="H270" s="139"/>
    </row>
    <row r="271" spans="1:8" x14ac:dyDescent="0.25">
      <c r="B271" s="1" t="s">
        <v>196</v>
      </c>
      <c r="C271" s="1">
        <v>20137745</v>
      </c>
      <c r="D271" s="1">
        <v>21816846.32</v>
      </c>
      <c r="E271" s="1">
        <v>26719494.27</v>
      </c>
      <c r="G271" s="139"/>
      <c r="H271" s="139"/>
    </row>
    <row r="272" spans="1:8" x14ac:dyDescent="0.25">
      <c r="B272" s="1" t="s">
        <v>197</v>
      </c>
      <c r="C272" s="1">
        <v>15612471</v>
      </c>
      <c r="D272" s="1">
        <v>17477956.600000001</v>
      </c>
      <c r="E272" s="1">
        <v>18998560.420000002</v>
      </c>
      <c r="G272" s="139"/>
      <c r="H272" s="139"/>
    </row>
    <row r="273" spans="1:8" x14ac:dyDescent="0.25">
      <c r="B273" s="81" t="s">
        <v>88</v>
      </c>
      <c r="C273" s="81">
        <v>35750216</v>
      </c>
      <c r="D273" s="81">
        <v>39294802.920000002</v>
      </c>
      <c r="E273" s="81">
        <v>45718054.689999998</v>
      </c>
      <c r="G273" s="139"/>
      <c r="H273" s="139"/>
    </row>
    <row r="276" spans="1:8" x14ac:dyDescent="0.25">
      <c r="A276" s="49" t="s">
        <v>290</v>
      </c>
      <c r="B276" s="49" t="s">
        <v>171</v>
      </c>
    </row>
    <row r="278" spans="1:8" ht="15.75" x14ac:dyDescent="0.25">
      <c r="B278" s="81"/>
      <c r="C278" s="81" t="s">
        <v>77</v>
      </c>
      <c r="D278" s="81" t="s">
        <v>78</v>
      </c>
      <c r="E278" s="81" t="s">
        <v>159</v>
      </c>
      <c r="G278" s="143"/>
      <c r="H278" s="143"/>
    </row>
    <row r="279" spans="1:8" x14ac:dyDescent="0.25">
      <c r="B279" s="110" t="s">
        <v>281</v>
      </c>
      <c r="C279" s="110">
        <v>60</v>
      </c>
      <c r="D279" s="110">
        <v>65</v>
      </c>
      <c r="E279" s="110">
        <v>60</v>
      </c>
    </row>
    <row r="280" spans="1:8" x14ac:dyDescent="0.25">
      <c r="B280" s="1" t="s">
        <v>212</v>
      </c>
      <c r="C280" s="1">
        <v>6609879</v>
      </c>
      <c r="D280" s="1">
        <v>6733320</v>
      </c>
      <c r="E280" s="1">
        <v>8059651.3899999997</v>
      </c>
      <c r="G280" s="139"/>
      <c r="H280" s="139"/>
    </row>
    <row r="281" spans="1:8" x14ac:dyDescent="0.25">
      <c r="B281" s="1" t="s">
        <v>213</v>
      </c>
      <c r="C281" s="1">
        <v>14687765</v>
      </c>
      <c r="D281" s="1">
        <v>16675395.960000001</v>
      </c>
      <c r="E281" s="1">
        <v>15294269.640000001</v>
      </c>
      <c r="G281" s="139"/>
      <c r="H281" s="139"/>
    </row>
    <row r="282" spans="1:8" x14ac:dyDescent="0.25">
      <c r="B282" s="1" t="s">
        <v>214</v>
      </c>
      <c r="C282" s="1">
        <v>2777979</v>
      </c>
      <c r="D282" s="1">
        <v>2777452.92</v>
      </c>
      <c r="E282" s="1">
        <v>3422167.04</v>
      </c>
      <c r="G282" s="139"/>
      <c r="H282" s="139"/>
    </row>
    <row r="283" spans="1:8" x14ac:dyDescent="0.25">
      <c r="B283" s="1" t="s">
        <v>215</v>
      </c>
      <c r="C283" s="1">
        <v>379367</v>
      </c>
      <c r="D283" s="1">
        <v>335451.84999999998</v>
      </c>
      <c r="E283" s="1">
        <v>1161733</v>
      </c>
      <c r="G283" s="139"/>
      <c r="H283" s="139"/>
    </row>
    <row r="284" spans="1:8" x14ac:dyDescent="0.25">
      <c r="B284" s="81" t="s">
        <v>82</v>
      </c>
      <c r="C284" s="81">
        <v>24454990</v>
      </c>
      <c r="D284" s="81">
        <v>26521620.73</v>
      </c>
      <c r="E284" s="81">
        <v>27937821.07</v>
      </c>
      <c r="G284" s="139"/>
      <c r="H284" s="139"/>
    </row>
    <row r="285" spans="1:8" x14ac:dyDescent="0.25">
      <c r="B285" s="1" t="s">
        <v>196</v>
      </c>
      <c r="C285" s="1">
        <v>12952967</v>
      </c>
      <c r="D285" s="1">
        <v>14666532.52</v>
      </c>
      <c r="E285" s="1">
        <v>14059353.640000001</v>
      </c>
      <c r="G285" s="139"/>
      <c r="H285" s="139"/>
    </row>
    <row r="286" spans="1:8" x14ac:dyDescent="0.25">
      <c r="B286" s="1" t="s">
        <v>197</v>
      </c>
      <c r="C286" s="1">
        <v>10868462</v>
      </c>
      <c r="D286" s="1">
        <v>11935360.800000001</v>
      </c>
      <c r="E286" s="1">
        <v>12041184.01</v>
      </c>
      <c r="G286" s="139"/>
      <c r="H286" s="139"/>
    </row>
    <row r="287" spans="1:8" x14ac:dyDescent="0.25">
      <c r="B287" s="81" t="s">
        <v>88</v>
      </c>
      <c r="C287" s="81">
        <v>23821429</v>
      </c>
      <c r="D287" s="81">
        <v>26601893.32</v>
      </c>
      <c r="E287" s="81">
        <v>26100537.649999999</v>
      </c>
      <c r="G287" s="139"/>
      <c r="H287" s="139"/>
    </row>
    <row r="290" spans="1:8" x14ac:dyDescent="0.25">
      <c r="A290" s="49" t="s">
        <v>291</v>
      </c>
      <c r="B290" s="49" t="s">
        <v>172</v>
      </c>
    </row>
    <row r="292" spans="1:8" ht="15.75" x14ac:dyDescent="0.25">
      <c r="B292" s="81"/>
      <c r="C292" s="81" t="s">
        <v>77</v>
      </c>
      <c r="D292" s="81" t="s">
        <v>78</v>
      </c>
      <c r="E292" s="81" t="s">
        <v>159</v>
      </c>
      <c r="G292" s="143"/>
      <c r="H292" s="143"/>
    </row>
    <row r="293" spans="1:8" x14ac:dyDescent="0.25">
      <c r="B293" s="110" t="s">
        <v>281</v>
      </c>
      <c r="C293" s="110">
        <v>47</v>
      </c>
      <c r="D293" s="110">
        <v>48</v>
      </c>
      <c r="E293" s="110">
        <v>53</v>
      </c>
    </row>
    <row r="294" spans="1:8" x14ac:dyDescent="0.25">
      <c r="B294" s="1" t="s">
        <v>212</v>
      </c>
      <c r="C294" s="1">
        <v>1202214</v>
      </c>
      <c r="D294" s="1">
        <v>1300746</v>
      </c>
      <c r="E294" s="1">
        <v>2154810.52</v>
      </c>
      <c r="G294" s="139"/>
      <c r="H294" s="139"/>
    </row>
    <row r="295" spans="1:8" x14ac:dyDescent="0.25">
      <c r="B295" s="1" t="s">
        <v>213</v>
      </c>
      <c r="C295" s="1">
        <v>3546245</v>
      </c>
      <c r="D295" s="1">
        <v>3156858.03</v>
      </c>
      <c r="E295" s="1">
        <v>4559735</v>
      </c>
      <c r="G295" s="139"/>
      <c r="H295" s="139"/>
    </row>
    <row r="296" spans="1:8" x14ac:dyDescent="0.25">
      <c r="B296" s="1" t="s">
        <v>214</v>
      </c>
      <c r="C296" s="1">
        <v>483208</v>
      </c>
      <c r="D296" s="1">
        <v>731911.5</v>
      </c>
      <c r="E296" s="1">
        <v>831538.77</v>
      </c>
      <c r="G296" s="139"/>
      <c r="H296" s="139"/>
    </row>
    <row r="297" spans="1:8" x14ac:dyDescent="0.25">
      <c r="B297" s="1" t="s">
        <v>215</v>
      </c>
      <c r="C297" s="1">
        <v>510001</v>
      </c>
      <c r="D297" s="1">
        <v>100919</v>
      </c>
      <c r="E297" s="1">
        <v>124937</v>
      </c>
      <c r="G297" s="139"/>
      <c r="H297" s="139"/>
    </row>
    <row r="298" spans="1:8" x14ac:dyDescent="0.25">
      <c r="B298" s="81" t="s">
        <v>82</v>
      </c>
      <c r="C298" s="81">
        <v>5741668</v>
      </c>
      <c r="D298" s="81">
        <v>5290434.53</v>
      </c>
      <c r="E298" s="81">
        <v>7671021.29</v>
      </c>
      <c r="G298" s="139"/>
      <c r="H298" s="139"/>
    </row>
    <row r="299" spans="1:8" x14ac:dyDescent="0.25">
      <c r="B299" s="1" t="s">
        <v>196</v>
      </c>
      <c r="C299" s="1">
        <v>2637441</v>
      </c>
      <c r="D299" s="1">
        <v>3272968.3</v>
      </c>
      <c r="E299" s="1">
        <v>3947859.57</v>
      </c>
      <c r="G299" s="139"/>
      <c r="H299" s="139"/>
    </row>
    <row r="300" spans="1:8" x14ac:dyDescent="0.25">
      <c r="B300" s="1" t="s">
        <v>197</v>
      </c>
      <c r="C300" s="1">
        <v>2707970</v>
      </c>
      <c r="D300" s="1">
        <v>2318245.35</v>
      </c>
      <c r="E300" s="1">
        <v>3201474.39</v>
      </c>
      <c r="G300" s="139"/>
      <c r="H300" s="139"/>
    </row>
    <row r="301" spans="1:8" x14ac:dyDescent="0.25">
      <c r="B301" s="81" t="s">
        <v>88</v>
      </c>
      <c r="C301" s="81">
        <v>5345411</v>
      </c>
      <c r="D301" s="81">
        <v>5591213.6500000004</v>
      </c>
      <c r="E301" s="81">
        <v>7149333.96</v>
      </c>
      <c r="G301" s="139"/>
      <c r="H301" s="139"/>
    </row>
    <row r="304" spans="1:8" x14ac:dyDescent="0.25">
      <c r="A304" s="49" t="s">
        <v>292</v>
      </c>
      <c r="B304" s="49" t="s">
        <v>387</v>
      </c>
    </row>
    <row r="305" spans="1:8" x14ac:dyDescent="0.25">
      <c r="A305" s="49"/>
      <c r="B305" s="49"/>
    </row>
    <row r="306" spans="1:8" x14ac:dyDescent="0.25">
      <c r="A306" s="49" t="s">
        <v>353</v>
      </c>
      <c r="B306" s="49" t="s">
        <v>284</v>
      </c>
    </row>
    <row r="308" spans="1:8" ht="15.75" x14ac:dyDescent="0.25">
      <c r="B308" s="81"/>
      <c r="C308" s="81" t="s">
        <v>77</v>
      </c>
      <c r="D308" s="81" t="s">
        <v>78</v>
      </c>
      <c r="E308" s="81" t="s">
        <v>159</v>
      </c>
      <c r="G308" s="143"/>
      <c r="H308" s="143"/>
    </row>
    <row r="309" spans="1:8" x14ac:dyDescent="0.25">
      <c r="B309" s="110" t="s">
        <v>281</v>
      </c>
      <c r="C309" s="110">
        <v>76</v>
      </c>
      <c r="D309" s="110">
        <v>80</v>
      </c>
      <c r="E309" s="110">
        <v>79</v>
      </c>
    </row>
    <row r="310" spans="1:8" x14ac:dyDescent="0.25">
      <c r="B310" s="1" t="s">
        <v>212</v>
      </c>
      <c r="C310" s="1">
        <v>21388199</v>
      </c>
      <c r="D310" s="1">
        <v>23061448</v>
      </c>
      <c r="E310" s="1">
        <v>26068081.5</v>
      </c>
      <c r="G310" s="139"/>
      <c r="H310" s="139"/>
    </row>
    <row r="311" spans="1:8" x14ac:dyDescent="0.25">
      <c r="B311" s="1" t="s">
        <v>213</v>
      </c>
      <c r="C311" s="1">
        <v>21945760</v>
      </c>
      <c r="D311" s="1">
        <v>24684125.710000001</v>
      </c>
      <c r="E311" s="1">
        <v>23755791.350000001</v>
      </c>
      <c r="G311" s="139"/>
      <c r="H311" s="139"/>
    </row>
    <row r="312" spans="1:8" x14ac:dyDescent="0.25">
      <c r="B312" s="1" t="s">
        <v>214</v>
      </c>
      <c r="C312" s="1">
        <v>3812890</v>
      </c>
      <c r="D312" s="1">
        <v>4677234.8</v>
      </c>
      <c r="E312" s="1">
        <v>3928430.01</v>
      </c>
      <c r="G312" s="139"/>
      <c r="H312" s="139"/>
    </row>
    <row r="313" spans="1:8" x14ac:dyDescent="0.25">
      <c r="B313" s="1" t="s">
        <v>215</v>
      </c>
      <c r="C313" s="1">
        <v>921151</v>
      </c>
      <c r="D313" s="1">
        <v>1796001.85</v>
      </c>
      <c r="E313" s="1">
        <v>1418791</v>
      </c>
      <c r="G313" s="139"/>
      <c r="H313" s="139"/>
    </row>
    <row r="314" spans="1:8" x14ac:dyDescent="0.25">
      <c r="B314" s="81" t="s">
        <v>82</v>
      </c>
      <c r="C314" s="81">
        <v>48068000</v>
      </c>
      <c r="D314" s="81">
        <v>54218810.359999999</v>
      </c>
      <c r="E314" s="81">
        <v>55171093.859999999</v>
      </c>
      <c r="G314" s="139"/>
      <c r="H314" s="139"/>
    </row>
    <row r="315" spans="1:8" x14ac:dyDescent="0.25">
      <c r="B315" s="1" t="s">
        <v>196</v>
      </c>
      <c r="C315" s="1">
        <v>24486848</v>
      </c>
      <c r="D315" s="1">
        <v>27815043.32</v>
      </c>
      <c r="E315" s="1">
        <v>30876064.789999999</v>
      </c>
      <c r="G315" s="139"/>
      <c r="H315" s="139"/>
    </row>
    <row r="316" spans="1:8" x14ac:dyDescent="0.25">
      <c r="B316" s="1" t="s">
        <v>197</v>
      </c>
      <c r="C316" s="1">
        <v>22486476</v>
      </c>
      <c r="D316" s="1">
        <v>23468576.48</v>
      </c>
      <c r="E316" s="1">
        <v>24321866.800000001</v>
      </c>
      <c r="G316" s="139"/>
      <c r="H316" s="139"/>
    </row>
    <row r="317" spans="1:8" x14ac:dyDescent="0.25">
      <c r="B317" s="81" t="s">
        <v>88</v>
      </c>
      <c r="C317" s="81">
        <v>46973324</v>
      </c>
      <c r="D317" s="81">
        <v>51283619.799999997</v>
      </c>
      <c r="E317" s="81">
        <v>55197931.590000004</v>
      </c>
      <c r="G317" s="139"/>
      <c r="H317" s="139"/>
    </row>
    <row r="320" spans="1:8" x14ac:dyDescent="0.25">
      <c r="A320" s="49" t="s">
        <v>354</v>
      </c>
      <c r="B320" s="49" t="s">
        <v>285</v>
      </c>
    </row>
    <row r="322" spans="1:8" ht="15.75" x14ac:dyDescent="0.25">
      <c r="B322" s="81"/>
      <c r="C322" s="81" t="s">
        <v>77</v>
      </c>
      <c r="D322" s="81" t="s">
        <v>78</v>
      </c>
      <c r="E322" s="81" t="s">
        <v>159</v>
      </c>
      <c r="G322" s="143"/>
      <c r="H322" s="143"/>
    </row>
    <row r="323" spans="1:8" x14ac:dyDescent="0.25">
      <c r="B323" s="110"/>
      <c r="C323" s="110">
        <v>18</v>
      </c>
      <c r="D323" s="110">
        <v>16</v>
      </c>
      <c r="E323" s="110">
        <v>20</v>
      </c>
    </row>
    <row r="324" spans="1:8" x14ac:dyDescent="0.25">
      <c r="B324" s="1" t="s">
        <v>212</v>
      </c>
      <c r="C324" s="1">
        <v>3824682</v>
      </c>
      <c r="D324" s="1">
        <v>2654056</v>
      </c>
      <c r="E324" s="1">
        <v>3927653.82</v>
      </c>
      <c r="G324" s="139"/>
      <c r="H324" s="139"/>
    </row>
    <row r="325" spans="1:8" x14ac:dyDescent="0.25">
      <c r="B325" s="1" t="s">
        <v>213</v>
      </c>
      <c r="C325" s="1">
        <v>5006969</v>
      </c>
      <c r="D325" s="1">
        <v>5564381.7800000003</v>
      </c>
      <c r="E325" s="1">
        <v>8445283.7899999991</v>
      </c>
      <c r="G325" s="139"/>
      <c r="H325" s="139"/>
    </row>
    <row r="326" spans="1:8" x14ac:dyDescent="0.25">
      <c r="B326" s="1" t="s">
        <v>214</v>
      </c>
      <c r="C326" s="1">
        <v>873426</v>
      </c>
      <c r="D326" s="1">
        <v>704328</v>
      </c>
      <c r="E326" s="1">
        <v>1085814.3600000001</v>
      </c>
      <c r="G326" s="139"/>
      <c r="H326" s="139"/>
    </row>
    <row r="327" spans="1:8" x14ac:dyDescent="0.25">
      <c r="B327" s="1" t="s">
        <v>215</v>
      </c>
      <c r="C327" s="1">
        <v>237516</v>
      </c>
      <c r="D327" s="1">
        <v>651616</v>
      </c>
      <c r="E327" s="1">
        <v>770899</v>
      </c>
      <c r="G327" s="139"/>
      <c r="H327" s="139"/>
    </row>
    <row r="328" spans="1:8" x14ac:dyDescent="0.25">
      <c r="B328" s="81" t="s">
        <v>82</v>
      </c>
      <c r="C328" s="81">
        <v>9942593</v>
      </c>
      <c r="D328" s="81">
        <v>9574381.7799999993</v>
      </c>
      <c r="E328" s="81">
        <v>14229650.970000001</v>
      </c>
      <c r="G328" s="139"/>
      <c r="H328" s="139"/>
    </row>
    <row r="329" spans="1:8" x14ac:dyDescent="0.25">
      <c r="B329" s="1" t="s">
        <v>196</v>
      </c>
      <c r="C329" s="1">
        <v>6544321</v>
      </c>
      <c r="D329" s="1">
        <v>6675503.75</v>
      </c>
      <c r="E329" s="1">
        <v>8594460.5899999999</v>
      </c>
      <c r="G329" s="139"/>
      <c r="H329" s="139"/>
    </row>
    <row r="330" spans="1:8" x14ac:dyDescent="0.25">
      <c r="B330" s="1" t="s">
        <v>197</v>
      </c>
      <c r="C330" s="1">
        <v>3272025</v>
      </c>
      <c r="D330" s="1">
        <v>3245426.44</v>
      </c>
      <c r="E330" s="1">
        <v>4575962.4400000004</v>
      </c>
      <c r="G330" s="139"/>
      <c r="H330" s="139"/>
    </row>
    <row r="331" spans="1:8" x14ac:dyDescent="0.25">
      <c r="B331" s="81" t="s">
        <v>88</v>
      </c>
      <c r="C331" s="81">
        <v>9816346</v>
      </c>
      <c r="D331" s="81">
        <v>9920930.1899999995</v>
      </c>
      <c r="E331" s="81">
        <v>13170423.029999999</v>
      </c>
      <c r="G331" s="139"/>
      <c r="H331" s="139"/>
    </row>
    <row r="334" spans="1:8" x14ac:dyDescent="0.25">
      <c r="A334" s="49" t="s">
        <v>355</v>
      </c>
      <c r="B334" s="49" t="s">
        <v>388</v>
      </c>
    </row>
    <row r="336" spans="1:8" ht="15.75" x14ac:dyDescent="0.25">
      <c r="B336" s="81"/>
      <c r="C336" s="81" t="s">
        <v>77</v>
      </c>
      <c r="D336" s="81" t="s">
        <v>78</v>
      </c>
      <c r="E336" s="81" t="s">
        <v>159</v>
      </c>
      <c r="G336" s="143"/>
      <c r="H336" s="143"/>
    </row>
    <row r="337" spans="2:8" x14ac:dyDescent="0.25">
      <c r="B337" s="110"/>
      <c r="C337" s="110">
        <v>28</v>
      </c>
      <c r="D337" s="110">
        <v>34</v>
      </c>
      <c r="E337" s="110">
        <v>31</v>
      </c>
    </row>
    <row r="338" spans="2:8" x14ac:dyDescent="0.25">
      <c r="B338" s="1" t="s">
        <v>212</v>
      </c>
      <c r="C338" s="1">
        <v>2791395</v>
      </c>
      <c r="D338" s="1">
        <v>4001295</v>
      </c>
      <c r="E338" s="1">
        <v>4478132</v>
      </c>
      <c r="G338" s="139"/>
      <c r="H338" s="139"/>
    </row>
    <row r="339" spans="2:8" x14ac:dyDescent="0.25">
      <c r="B339" s="1" t="s">
        <v>213</v>
      </c>
      <c r="C339" s="1">
        <v>5267777</v>
      </c>
      <c r="D339" s="1">
        <v>5156934.5</v>
      </c>
      <c r="E339" s="1">
        <v>4977650.8</v>
      </c>
      <c r="G339" s="139"/>
      <c r="H339" s="139"/>
    </row>
    <row r="340" spans="2:8" x14ac:dyDescent="0.25">
      <c r="B340" s="1" t="s">
        <v>214</v>
      </c>
      <c r="C340" s="1">
        <v>577872</v>
      </c>
      <c r="D340" s="1">
        <v>1617920.62</v>
      </c>
      <c r="E340" s="1">
        <v>1670906.8</v>
      </c>
      <c r="G340" s="139"/>
      <c r="H340" s="139"/>
    </row>
    <row r="341" spans="2:8" x14ac:dyDescent="0.25">
      <c r="B341" s="1" t="s">
        <v>215</v>
      </c>
      <c r="C341" s="1">
        <v>349841</v>
      </c>
      <c r="D341" s="1">
        <v>86762</v>
      </c>
      <c r="E341" s="1">
        <v>101900</v>
      </c>
      <c r="G341" s="139"/>
      <c r="H341" s="139"/>
    </row>
    <row r="342" spans="2:8" x14ac:dyDescent="0.25">
      <c r="B342" s="81" t="s">
        <v>82</v>
      </c>
      <c r="C342" s="81">
        <v>8986885</v>
      </c>
      <c r="D342" s="81">
        <v>10862912.119999999</v>
      </c>
      <c r="E342" s="81">
        <v>11228589.6</v>
      </c>
      <c r="G342" s="139"/>
      <c r="H342" s="139"/>
    </row>
    <row r="343" spans="2:8" x14ac:dyDescent="0.25">
      <c r="B343" s="1" t="s">
        <v>196</v>
      </c>
      <c r="C343" s="1">
        <v>4696984</v>
      </c>
      <c r="D343" s="1">
        <v>5265800.07</v>
      </c>
      <c r="E343" s="1">
        <v>5256182.0999999996</v>
      </c>
      <c r="G343" s="139"/>
      <c r="H343" s="139"/>
    </row>
    <row r="344" spans="2:8" x14ac:dyDescent="0.25">
      <c r="B344" s="1" t="s">
        <v>197</v>
      </c>
      <c r="C344" s="1">
        <v>3430402</v>
      </c>
      <c r="D344" s="1">
        <v>5017559.83</v>
      </c>
      <c r="E344" s="1">
        <v>5343389.58</v>
      </c>
      <c r="G344" s="139"/>
      <c r="H344" s="139"/>
    </row>
    <row r="345" spans="2:8" x14ac:dyDescent="0.25">
      <c r="B345" s="81" t="s">
        <v>88</v>
      </c>
      <c r="C345" s="81">
        <v>8127386</v>
      </c>
      <c r="D345" s="81">
        <v>10283359.9</v>
      </c>
      <c r="E345" s="81">
        <v>10599571.68</v>
      </c>
      <c r="G345" s="139"/>
      <c r="H345" s="139"/>
    </row>
    <row r="347" spans="2:8" x14ac:dyDescent="0.25">
      <c r="B347" s="1" t="s">
        <v>389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5EF73-4C67-441E-94F6-42CE0A37D66B}">
  <dimension ref="A1:H257"/>
  <sheetViews>
    <sheetView topLeftCell="A25" zoomScale="80" zoomScaleNormal="80" workbookViewId="0">
      <selection activeCell="B267" sqref="B267"/>
    </sheetView>
  </sheetViews>
  <sheetFormatPr defaultRowHeight="15" x14ac:dyDescent="0.25"/>
  <cols>
    <col min="2" max="2" width="58" customWidth="1"/>
    <col min="3" max="3" width="25.28515625" customWidth="1"/>
    <col min="4" max="5" width="28.5703125" customWidth="1"/>
    <col min="6" max="6" width="23.28515625" customWidth="1"/>
    <col min="7" max="8" width="24.140625" customWidth="1"/>
    <col min="9" max="15" width="28.5703125" customWidth="1"/>
  </cols>
  <sheetData>
    <row r="1" spans="1:7" x14ac:dyDescent="0.25">
      <c r="A1" s="27" t="s">
        <v>390</v>
      </c>
    </row>
    <row r="2" spans="1:7" x14ac:dyDescent="0.25">
      <c r="A2" s="27"/>
    </row>
    <row r="3" spans="1:7" x14ac:dyDescent="0.25">
      <c r="A3" s="27" t="s">
        <v>13</v>
      </c>
      <c r="B3" s="27" t="s">
        <v>356</v>
      </c>
    </row>
    <row r="4" spans="1:7" x14ac:dyDescent="0.25">
      <c r="A4" s="27"/>
      <c r="B4" s="27"/>
    </row>
    <row r="5" spans="1:7" x14ac:dyDescent="0.25">
      <c r="A5" s="27" t="s">
        <v>230</v>
      </c>
      <c r="B5" s="27" t="s">
        <v>229</v>
      </c>
    </row>
    <row r="6" spans="1:7" x14ac:dyDescent="0.25">
      <c r="A6" s="27"/>
    </row>
    <row r="7" spans="1:7" ht="15.75" thickBot="1" x14ac:dyDescent="0.3">
      <c r="A7" s="27"/>
      <c r="B7" s="32"/>
      <c r="C7" s="50" t="s">
        <v>8</v>
      </c>
      <c r="D7" s="50" t="s">
        <v>75</v>
      </c>
      <c r="E7" s="50" t="s">
        <v>160</v>
      </c>
      <c r="F7" s="50" t="s">
        <v>136</v>
      </c>
      <c r="G7" s="50" t="s">
        <v>137</v>
      </c>
    </row>
    <row r="8" spans="1:7" x14ac:dyDescent="0.25">
      <c r="A8" s="27"/>
      <c r="B8" s="1" t="s">
        <v>217</v>
      </c>
      <c r="C8" s="1">
        <v>8712</v>
      </c>
      <c r="D8" s="1">
        <v>7737</v>
      </c>
      <c r="E8" s="1">
        <v>10429</v>
      </c>
      <c r="F8" s="59">
        <f>(E8-D8)/D8</f>
        <v>0.34793847744603851</v>
      </c>
      <c r="G8" s="59">
        <f>(E8-C8)/C8</f>
        <v>0.19708448117539026</v>
      </c>
    </row>
    <row r="9" spans="1:7" x14ac:dyDescent="0.25">
      <c r="A9" s="27"/>
      <c r="B9" s="1" t="s">
        <v>218</v>
      </c>
      <c r="C9" s="1">
        <v>1135908</v>
      </c>
      <c r="D9" s="1">
        <v>999588</v>
      </c>
      <c r="E9" s="1">
        <v>1051555</v>
      </c>
      <c r="F9" s="59">
        <f>(E9-D9)/D9</f>
        <v>5.1988419228722237E-2</v>
      </c>
      <c r="G9" s="59">
        <f>(E9-C9)/C9</f>
        <v>-7.4260415456181311E-2</v>
      </c>
    </row>
    <row r="10" spans="1:7" x14ac:dyDescent="0.25">
      <c r="A10" s="27"/>
      <c r="B10" s="1" t="s">
        <v>219</v>
      </c>
      <c r="C10" s="1">
        <v>1980740</v>
      </c>
      <c r="D10" s="1">
        <v>1736176</v>
      </c>
      <c r="E10" s="1">
        <v>1966242</v>
      </c>
      <c r="F10" s="59">
        <f>(E10-D10)/D10</f>
        <v>0.13251306319175016</v>
      </c>
      <c r="G10" s="59">
        <f>(E10-C10)/C10</f>
        <v>-7.3194866565021157E-3</v>
      </c>
    </row>
    <row r="11" spans="1:7" x14ac:dyDescent="0.25">
      <c r="A11" s="27"/>
      <c r="B11" s="30" t="s">
        <v>141</v>
      </c>
      <c r="C11" s="29">
        <f>SUM(C9:C10)</f>
        <v>3116648</v>
      </c>
      <c r="D11" s="29">
        <f>SUM(D9:D10)</f>
        <v>2735764</v>
      </c>
      <c r="E11" s="29">
        <f>SUM(E9:E10)</f>
        <v>3017797</v>
      </c>
      <c r="F11" s="115">
        <f>(E11-D11)/D11</f>
        <v>0.10309112920558937</v>
      </c>
      <c r="G11" s="115">
        <f>(E11-C11)/C11</f>
        <v>-3.1717088359031885E-2</v>
      </c>
    </row>
    <row r="12" spans="1:7" x14ac:dyDescent="0.25">
      <c r="A12" s="27"/>
      <c r="B12" s="111"/>
      <c r="C12" s="88"/>
      <c r="D12" s="88"/>
      <c r="E12" s="88"/>
    </row>
    <row r="13" spans="1:7" x14ac:dyDescent="0.25">
      <c r="A13" s="27" t="s">
        <v>232</v>
      </c>
      <c r="B13" s="123" t="s">
        <v>231</v>
      </c>
      <c r="C13" s="88"/>
      <c r="D13" s="88"/>
      <c r="E13" s="88"/>
    </row>
    <row r="14" spans="1:7" x14ac:dyDescent="0.25">
      <c r="A14" s="27"/>
      <c r="B14" s="111"/>
      <c r="C14" s="88"/>
      <c r="D14" s="88"/>
      <c r="E14" s="88"/>
    </row>
    <row r="15" spans="1:7" ht="15.75" thickBot="1" x14ac:dyDescent="0.3">
      <c r="A15" s="27"/>
      <c r="B15" s="32"/>
      <c r="C15" s="50" t="s">
        <v>8</v>
      </c>
      <c r="D15" s="50" t="s">
        <v>75</v>
      </c>
      <c r="E15" s="50" t="s">
        <v>160</v>
      </c>
      <c r="F15" s="50" t="s">
        <v>136</v>
      </c>
      <c r="G15" s="50" t="s">
        <v>137</v>
      </c>
    </row>
    <row r="16" spans="1:7" x14ac:dyDescent="0.25">
      <c r="A16" s="27"/>
      <c r="B16" s="1" t="s">
        <v>371</v>
      </c>
      <c r="C16" s="1">
        <v>34357</v>
      </c>
      <c r="D16" s="1">
        <v>30153</v>
      </c>
      <c r="E16" s="1">
        <v>50256</v>
      </c>
      <c r="F16" s="59">
        <f>(E16-D16)/D16</f>
        <v>0.66669983086260076</v>
      </c>
      <c r="G16" s="59">
        <f>(E16-C16)/C16</f>
        <v>0.46275868090927613</v>
      </c>
    </row>
    <row r="17" spans="1:7" x14ac:dyDescent="0.25">
      <c r="A17" s="27"/>
      <c r="B17" s="1" t="s">
        <v>221</v>
      </c>
      <c r="C17" s="1">
        <v>260406</v>
      </c>
      <c r="D17" s="1">
        <v>290221</v>
      </c>
      <c r="E17" s="1">
        <v>249574</v>
      </c>
      <c r="F17" s="59">
        <f>(E17-D17)/D17</f>
        <v>-0.14005533713962809</v>
      </c>
      <c r="G17" s="59">
        <f>(E17-C17)/C17</f>
        <v>-4.1596583796072284E-2</v>
      </c>
    </row>
    <row r="18" spans="1:7" x14ac:dyDescent="0.25">
      <c r="A18" s="27"/>
      <c r="B18" s="1" t="s">
        <v>222</v>
      </c>
      <c r="C18" s="1">
        <v>241958</v>
      </c>
      <c r="D18" s="1">
        <v>105655</v>
      </c>
      <c r="E18" s="1">
        <v>158059</v>
      </c>
      <c r="F18" s="59">
        <f>(E18-D18)/D18</f>
        <v>0.49599167100468505</v>
      </c>
      <c r="G18" s="59">
        <f>(E18-C18)/C18</f>
        <v>-0.34675026244224205</v>
      </c>
    </row>
    <row r="19" spans="1:7" x14ac:dyDescent="0.25">
      <c r="A19" s="27"/>
      <c r="B19" s="30" t="s">
        <v>142</v>
      </c>
      <c r="C19" s="29">
        <f>SUM(C17:C18)</f>
        <v>502364</v>
      </c>
      <c r="D19" s="29">
        <f>SUM(D17:D18)</f>
        <v>395876</v>
      </c>
      <c r="E19" s="29">
        <f>SUM(E17:E18)</f>
        <v>407633</v>
      </c>
      <c r="F19" s="115">
        <f>(E19-D19)/D19</f>
        <v>2.9698693530297367E-2</v>
      </c>
      <c r="G19" s="115">
        <f>(E19-C19)/C19</f>
        <v>-0.18857043896457548</v>
      </c>
    </row>
    <row r="20" spans="1:7" x14ac:dyDescent="0.25">
      <c r="A20" s="27"/>
      <c r="B20" s="111"/>
      <c r="C20" s="88"/>
      <c r="D20" s="88"/>
      <c r="E20" s="88"/>
    </row>
    <row r="21" spans="1:7" x14ac:dyDescent="0.25">
      <c r="A21" s="27"/>
      <c r="B21" s="111"/>
      <c r="C21" s="88"/>
      <c r="D21" s="88"/>
      <c r="E21" s="88"/>
    </row>
    <row r="22" spans="1:7" x14ac:dyDescent="0.25">
      <c r="A22" s="27"/>
      <c r="B22" s="86" t="s">
        <v>228</v>
      </c>
      <c r="C22" s="87">
        <v>1685830</v>
      </c>
      <c r="D22" s="87">
        <v>358749</v>
      </c>
      <c r="E22" s="87">
        <v>619999</v>
      </c>
      <c r="F22" s="89">
        <f>(E22-D22)/D22</f>
        <v>0.72822502641122344</v>
      </c>
      <c r="G22" s="89">
        <f>(E22-C22)/C22</f>
        <v>-0.6322292283326314</v>
      </c>
    </row>
    <row r="23" spans="1:7" x14ac:dyDescent="0.25">
      <c r="A23" s="27"/>
      <c r="B23" s="112"/>
      <c r="C23" s="113"/>
      <c r="D23" s="113"/>
      <c r="E23" s="113"/>
    </row>
    <row r="24" spans="1:7" x14ac:dyDescent="0.25">
      <c r="A24" s="27" t="s">
        <v>234</v>
      </c>
      <c r="B24" s="27" t="s">
        <v>233</v>
      </c>
      <c r="C24" s="113"/>
      <c r="D24" s="113"/>
      <c r="E24" s="113"/>
    </row>
    <row r="25" spans="1:7" x14ac:dyDescent="0.25">
      <c r="A25" s="27"/>
      <c r="C25" s="113"/>
      <c r="D25" s="113"/>
      <c r="E25" s="113"/>
    </row>
    <row r="26" spans="1:7" ht="15.75" thickBot="1" x14ac:dyDescent="0.3">
      <c r="A26" s="27"/>
      <c r="B26" s="32"/>
      <c r="C26" s="50" t="s">
        <v>8</v>
      </c>
      <c r="D26" s="50" t="s">
        <v>75</v>
      </c>
      <c r="E26" s="50" t="s">
        <v>160</v>
      </c>
      <c r="F26" s="50" t="s">
        <v>136</v>
      </c>
      <c r="G26" s="50" t="s">
        <v>137</v>
      </c>
    </row>
    <row r="27" spans="1:7" x14ac:dyDescent="0.25">
      <c r="A27" s="27"/>
      <c r="B27" s="1" t="s">
        <v>223</v>
      </c>
      <c r="C27" s="1">
        <v>369</v>
      </c>
      <c r="D27" s="1">
        <v>631</v>
      </c>
      <c r="E27" s="1">
        <v>712</v>
      </c>
      <c r="F27" s="59">
        <f>(E27-D27)/D27</f>
        <v>0.12836767036450078</v>
      </c>
      <c r="G27" s="59">
        <f>(E27-C27)/C27</f>
        <v>0.92953929539295388</v>
      </c>
    </row>
    <row r="28" spans="1:7" x14ac:dyDescent="0.25">
      <c r="A28" s="27"/>
      <c r="B28" s="1" t="s">
        <v>224</v>
      </c>
      <c r="C28" s="1">
        <v>135213</v>
      </c>
      <c r="D28" s="1">
        <v>276058</v>
      </c>
      <c r="E28" s="1">
        <v>158537</v>
      </c>
      <c r="F28" s="59">
        <f>(E28-D28)/D28</f>
        <v>-0.42571126357504585</v>
      </c>
      <c r="G28" s="59">
        <f>(E28-C28)/C28</f>
        <v>0.17249820653339545</v>
      </c>
    </row>
    <row r="29" spans="1:7" x14ac:dyDescent="0.25">
      <c r="A29" s="27"/>
      <c r="B29" s="1" t="s">
        <v>225</v>
      </c>
      <c r="C29" s="1">
        <v>320816</v>
      </c>
      <c r="D29" s="1">
        <v>496211</v>
      </c>
      <c r="E29" s="1">
        <v>478230</v>
      </c>
      <c r="F29" s="59">
        <f>(E29-D29)/D29</f>
        <v>-3.623660096209072E-2</v>
      </c>
      <c r="G29" s="59">
        <f>(E29-C29)/C29</f>
        <v>0.49066754775322924</v>
      </c>
    </row>
    <row r="30" spans="1:7" x14ac:dyDescent="0.25">
      <c r="A30" s="27"/>
      <c r="B30" s="30" t="s">
        <v>143</v>
      </c>
      <c r="C30" s="29">
        <f>SUM(C28:C29)</f>
        <v>456029</v>
      </c>
      <c r="D30" s="29">
        <f>SUM(D28:D29)</f>
        <v>772269</v>
      </c>
      <c r="E30" s="29">
        <f>SUM(E28:E29)</f>
        <v>636767</v>
      </c>
      <c r="F30" s="115">
        <f>(E30-D30)/D30</f>
        <v>-0.17545958726816693</v>
      </c>
      <c r="G30" s="115">
        <f>(E30-C30)/C30</f>
        <v>0.39633005795684045</v>
      </c>
    </row>
    <row r="31" spans="1:7" x14ac:dyDescent="0.25">
      <c r="A31" s="27"/>
      <c r="B31" s="1"/>
      <c r="C31" s="1"/>
      <c r="D31" s="1"/>
      <c r="E31" s="1"/>
    </row>
    <row r="32" spans="1:7" x14ac:dyDescent="0.25">
      <c r="A32" s="27" t="s">
        <v>391</v>
      </c>
      <c r="B32" s="49" t="s">
        <v>235</v>
      </c>
      <c r="C32" s="1"/>
      <c r="D32" s="1"/>
      <c r="E32" s="1"/>
    </row>
    <row r="33" spans="1:7" x14ac:dyDescent="0.25">
      <c r="A33" s="27"/>
      <c r="B33" s="1"/>
      <c r="C33" s="1"/>
      <c r="D33" s="1"/>
      <c r="E33" s="1"/>
    </row>
    <row r="34" spans="1:7" ht="15.75" thickBot="1" x14ac:dyDescent="0.3">
      <c r="A34" s="27"/>
      <c r="B34" s="32"/>
      <c r="C34" s="50" t="s">
        <v>8</v>
      </c>
      <c r="D34" s="50" t="s">
        <v>75</v>
      </c>
      <c r="E34" s="50" t="s">
        <v>160</v>
      </c>
      <c r="F34" s="50" t="s">
        <v>136</v>
      </c>
      <c r="G34" s="50" t="s">
        <v>137</v>
      </c>
    </row>
    <row r="35" spans="1:7" x14ac:dyDescent="0.25">
      <c r="A35" s="27"/>
      <c r="B35" s="1" t="s">
        <v>226</v>
      </c>
      <c r="C35" s="1">
        <v>502</v>
      </c>
      <c r="D35" s="1">
        <v>759</v>
      </c>
      <c r="E35" s="1">
        <v>394</v>
      </c>
      <c r="F35" s="59">
        <f>(E35-D35)/D35</f>
        <v>-0.48089591567852435</v>
      </c>
      <c r="G35" s="59">
        <f>(E35-C35)/C35</f>
        <v>-0.2151394422310757</v>
      </c>
    </row>
    <row r="36" spans="1:7" x14ac:dyDescent="0.25">
      <c r="A36" s="27"/>
      <c r="B36" s="1" t="s">
        <v>227</v>
      </c>
      <c r="C36" s="1">
        <v>108567</v>
      </c>
      <c r="D36" s="1">
        <v>207211</v>
      </c>
      <c r="E36" s="1">
        <v>182338</v>
      </c>
      <c r="F36" s="59">
        <f>(E36-D36)/D36</f>
        <v>-0.12003706366939979</v>
      </c>
      <c r="G36" s="59">
        <f>(E36-C36)/C36</f>
        <v>0.67949745318559052</v>
      </c>
    </row>
    <row r="37" spans="1:7" x14ac:dyDescent="0.25">
      <c r="A37" s="27"/>
      <c r="B37" s="1" t="s">
        <v>219</v>
      </c>
      <c r="C37" s="1">
        <v>430074</v>
      </c>
      <c r="D37" s="1">
        <v>574268</v>
      </c>
      <c r="E37" s="1">
        <v>347854</v>
      </c>
      <c r="F37" s="59">
        <f>(E37-D37)/D37</f>
        <v>-0.3942653952509978</v>
      </c>
      <c r="G37" s="59">
        <f>(E37-C37)/C37</f>
        <v>-0.19117640220055154</v>
      </c>
    </row>
    <row r="38" spans="1:7" x14ac:dyDescent="0.25">
      <c r="A38" s="27"/>
      <c r="B38" s="30" t="s">
        <v>143</v>
      </c>
      <c r="C38" s="29">
        <f>SUM(C36:C37)</f>
        <v>538641</v>
      </c>
      <c r="D38" s="29">
        <f>SUM(D36:D37)</f>
        <v>781479</v>
      </c>
      <c r="E38" s="29">
        <f>SUM(E36:E37)</f>
        <v>530192</v>
      </c>
      <c r="F38" s="115">
        <f>(E38-D38)/D38</f>
        <v>-0.32155310635346568</v>
      </c>
      <c r="G38" s="115">
        <f>(E38-C38)/C38</f>
        <v>-1.5685772156222789E-2</v>
      </c>
    </row>
    <row r="39" spans="1:7" x14ac:dyDescent="0.25">
      <c r="A39" s="27"/>
    </row>
    <row r="40" spans="1:7" x14ac:dyDescent="0.25">
      <c r="A40" s="27" t="s">
        <v>14</v>
      </c>
      <c r="B40" s="27" t="s">
        <v>357</v>
      </c>
    </row>
    <row r="41" spans="1:7" x14ac:dyDescent="0.25">
      <c r="B41" s="27"/>
    </row>
    <row r="42" spans="1:7" x14ac:dyDescent="0.25">
      <c r="A42" s="27" t="s">
        <v>392</v>
      </c>
      <c r="B42" s="27" t="s">
        <v>229</v>
      </c>
    </row>
    <row r="43" spans="1:7" x14ac:dyDescent="0.25">
      <c r="A43" s="27"/>
    </row>
    <row r="44" spans="1:7" ht="15.75" thickBot="1" x14ac:dyDescent="0.3">
      <c r="A44" s="27"/>
      <c r="B44" s="32"/>
      <c r="C44" s="50" t="s">
        <v>8</v>
      </c>
      <c r="D44" s="50" t="s">
        <v>75</v>
      </c>
      <c r="E44" s="50" t="s">
        <v>160</v>
      </c>
      <c r="F44" s="147"/>
      <c r="G44" s="147"/>
    </row>
    <row r="45" spans="1:7" x14ac:dyDescent="0.25">
      <c r="A45" s="27"/>
      <c r="B45" s="116" t="s">
        <v>56</v>
      </c>
      <c r="C45" s="117">
        <v>106</v>
      </c>
      <c r="D45" s="117">
        <v>112</v>
      </c>
      <c r="E45" s="117">
        <v>116</v>
      </c>
      <c r="F45" s="148"/>
      <c r="G45" s="148"/>
    </row>
    <row r="46" spans="1:7" x14ac:dyDescent="0.25">
      <c r="A46" s="27"/>
      <c r="B46" s="1" t="s">
        <v>217</v>
      </c>
      <c r="C46" s="1">
        <v>9561</v>
      </c>
      <c r="D46" s="1">
        <v>9555</v>
      </c>
      <c r="E46" s="1">
        <v>12718</v>
      </c>
      <c r="F46" s="139"/>
      <c r="G46" s="139"/>
    </row>
    <row r="47" spans="1:7" x14ac:dyDescent="0.25">
      <c r="A47" s="27"/>
      <c r="B47" s="1" t="s">
        <v>218</v>
      </c>
      <c r="C47" s="1">
        <v>1189995</v>
      </c>
      <c r="D47" s="1">
        <v>1064537</v>
      </c>
      <c r="E47" s="1">
        <v>1288634</v>
      </c>
      <c r="F47" s="139"/>
      <c r="G47" s="139"/>
    </row>
    <row r="48" spans="1:7" x14ac:dyDescent="0.25">
      <c r="A48" s="27"/>
      <c r="B48" s="1" t="s">
        <v>219</v>
      </c>
      <c r="C48" s="1">
        <v>2117803</v>
      </c>
      <c r="D48" s="1">
        <v>1880513</v>
      </c>
      <c r="E48" s="1">
        <v>1996373</v>
      </c>
      <c r="F48" s="139"/>
      <c r="G48" s="139"/>
    </row>
    <row r="49" spans="1:7" x14ac:dyDescent="0.25">
      <c r="A49" s="27"/>
      <c r="B49" s="30" t="s">
        <v>141</v>
      </c>
      <c r="C49" s="29">
        <f>SUM(C47:C48)</f>
        <v>3307798</v>
      </c>
      <c r="D49" s="29">
        <f>SUM(D47:D48)</f>
        <v>2945050</v>
      </c>
      <c r="E49" s="29">
        <f>SUM(E47:E48)</f>
        <v>3285007</v>
      </c>
      <c r="F49" s="124"/>
      <c r="G49" s="124"/>
    </row>
    <row r="50" spans="1:7" x14ac:dyDescent="0.25">
      <c r="A50" s="27"/>
      <c r="B50" s="111"/>
      <c r="C50" s="88"/>
      <c r="D50" s="88"/>
      <c r="E50" s="88"/>
      <c r="F50" s="88"/>
      <c r="G50" s="88"/>
    </row>
    <row r="51" spans="1:7" x14ac:dyDescent="0.25">
      <c r="A51" s="27" t="s">
        <v>393</v>
      </c>
      <c r="B51" s="123" t="s">
        <v>231</v>
      </c>
      <c r="C51" s="88"/>
      <c r="D51" s="88"/>
      <c r="E51" s="88"/>
      <c r="F51" s="88"/>
      <c r="G51" s="88"/>
    </row>
    <row r="52" spans="1:7" x14ac:dyDescent="0.25">
      <c r="A52" s="27"/>
      <c r="B52" s="111"/>
      <c r="C52" s="88"/>
      <c r="D52" s="88"/>
      <c r="E52" s="88"/>
      <c r="F52" s="88"/>
      <c r="G52" s="88"/>
    </row>
    <row r="53" spans="1:7" ht="15.75" thickBot="1" x14ac:dyDescent="0.3">
      <c r="A53" s="27"/>
      <c r="B53" s="32"/>
      <c r="C53" s="50" t="s">
        <v>8</v>
      </c>
      <c r="D53" s="50" t="s">
        <v>75</v>
      </c>
      <c r="E53" s="50" t="s">
        <v>160</v>
      </c>
      <c r="F53" s="147"/>
      <c r="G53" s="147"/>
    </row>
    <row r="54" spans="1:7" x14ac:dyDescent="0.25">
      <c r="A54" s="27"/>
      <c r="B54" s="116" t="s">
        <v>56</v>
      </c>
      <c r="C54" s="117">
        <v>100</v>
      </c>
      <c r="D54" s="117">
        <v>106</v>
      </c>
      <c r="E54" s="117">
        <v>109</v>
      </c>
      <c r="F54" s="148"/>
      <c r="G54" s="148"/>
    </row>
    <row r="55" spans="1:7" x14ac:dyDescent="0.25">
      <c r="A55" s="27"/>
      <c r="B55" s="1" t="s">
        <v>220</v>
      </c>
      <c r="C55" s="1">
        <v>39971</v>
      </c>
      <c r="D55" s="1">
        <v>35146</v>
      </c>
      <c r="E55" s="1">
        <v>55378</v>
      </c>
      <c r="F55" s="139"/>
      <c r="G55" s="139"/>
    </row>
    <row r="56" spans="1:7" x14ac:dyDescent="0.25">
      <c r="A56" s="27"/>
      <c r="B56" s="1" t="s">
        <v>221</v>
      </c>
      <c r="C56" s="1">
        <v>286068</v>
      </c>
      <c r="D56" s="1">
        <v>336471</v>
      </c>
      <c r="E56" s="1">
        <v>420438</v>
      </c>
      <c r="F56" s="139"/>
      <c r="G56" s="139"/>
    </row>
    <row r="57" spans="1:7" x14ac:dyDescent="0.25">
      <c r="A57" s="27"/>
      <c r="B57" s="1" t="s">
        <v>222</v>
      </c>
      <c r="C57" s="1">
        <v>260436</v>
      </c>
      <c r="D57" s="1">
        <v>156487</v>
      </c>
      <c r="E57" s="1">
        <v>218036</v>
      </c>
      <c r="F57" s="139"/>
      <c r="G57" s="139"/>
    </row>
    <row r="58" spans="1:7" x14ac:dyDescent="0.25">
      <c r="A58" s="27"/>
      <c r="B58" s="30" t="s">
        <v>142</v>
      </c>
      <c r="C58" s="29">
        <f>SUM(C56:C57)</f>
        <v>546504</v>
      </c>
      <c r="D58" s="29">
        <f>SUM(D56:D57)</f>
        <v>492958</v>
      </c>
      <c r="E58" s="29">
        <f>SUM(E56:E57)</f>
        <v>638474</v>
      </c>
      <c r="F58" s="124"/>
      <c r="G58" s="124"/>
    </row>
    <row r="59" spans="1:7" x14ac:dyDescent="0.25">
      <c r="A59" s="27"/>
      <c r="B59" s="111"/>
      <c r="C59" s="88"/>
      <c r="D59" s="88"/>
      <c r="E59" s="88"/>
      <c r="F59" s="88"/>
      <c r="G59" s="88"/>
    </row>
    <row r="60" spans="1:7" x14ac:dyDescent="0.25">
      <c r="A60" s="27"/>
      <c r="B60" s="111"/>
      <c r="C60" s="88"/>
      <c r="D60" s="88"/>
      <c r="E60" s="88"/>
      <c r="F60" s="88"/>
      <c r="G60" s="88"/>
    </row>
    <row r="61" spans="1:7" x14ac:dyDescent="0.25">
      <c r="A61" s="27"/>
      <c r="B61" s="86" t="s">
        <v>228</v>
      </c>
      <c r="C61" s="87">
        <v>1713840</v>
      </c>
      <c r="D61" s="87">
        <v>402656</v>
      </c>
      <c r="E61" s="87">
        <v>705215</v>
      </c>
      <c r="F61" s="114"/>
      <c r="G61" s="114"/>
    </row>
    <row r="62" spans="1:7" x14ac:dyDescent="0.25">
      <c r="A62" s="27"/>
      <c r="B62" s="112"/>
      <c r="C62" s="113"/>
      <c r="D62" s="113"/>
      <c r="E62" s="113"/>
      <c r="F62" s="114"/>
      <c r="G62" s="114"/>
    </row>
    <row r="63" spans="1:7" x14ac:dyDescent="0.25">
      <c r="A63" s="27" t="s">
        <v>394</v>
      </c>
      <c r="B63" s="27" t="s">
        <v>233</v>
      </c>
      <c r="C63" s="113"/>
      <c r="D63" s="113"/>
      <c r="E63" s="113"/>
      <c r="F63" s="114"/>
      <c r="G63" s="114"/>
    </row>
    <row r="64" spans="1:7" x14ac:dyDescent="0.25">
      <c r="A64" s="27"/>
      <c r="C64" s="113"/>
      <c r="D64" s="113"/>
      <c r="E64" s="113"/>
      <c r="F64" s="114"/>
      <c r="G64" s="114"/>
    </row>
    <row r="65" spans="1:7" ht="15.75" thickBot="1" x14ac:dyDescent="0.3">
      <c r="A65" s="27"/>
      <c r="B65" s="32"/>
      <c r="C65" s="50" t="s">
        <v>8</v>
      </c>
      <c r="D65" s="50" t="s">
        <v>75</v>
      </c>
      <c r="E65" s="50" t="s">
        <v>160</v>
      </c>
      <c r="F65" s="147"/>
      <c r="G65" s="147"/>
    </row>
    <row r="66" spans="1:7" x14ac:dyDescent="0.25">
      <c r="A66" s="27"/>
      <c r="B66" s="116" t="s">
        <v>56</v>
      </c>
      <c r="C66" s="117">
        <v>46</v>
      </c>
      <c r="D66" s="117">
        <v>56</v>
      </c>
      <c r="E66" s="117">
        <v>56</v>
      </c>
      <c r="F66" s="148"/>
      <c r="G66" s="148"/>
    </row>
    <row r="67" spans="1:7" x14ac:dyDescent="0.25">
      <c r="A67" s="27"/>
      <c r="B67" s="1" t="s">
        <v>223</v>
      </c>
      <c r="C67" s="1">
        <v>435</v>
      </c>
      <c r="D67" s="1">
        <v>720</v>
      </c>
      <c r="E67" s="1">
        <v>805</v>
      </c>
      <c r="F67" s="139"/>
      <c r="G67" s="139"/>
    </row>
    <row r="68" spans="1:7" x14ac:dyDescent="0.25">
      <c r="A68" s="27"/>
      <c r="B68" s="1" t="s">
        <v>224</v>
      </c>
      <c r="C68" s="1">
        <v>145433</v>
      </c>
      <c r="D68" s="1">
        <v>317678</v>
      </c>
      <c r="E68" s="1">
        <v>261604</v>
      </c>
      <c r="F68" s="139"/>
      <c r="G68" s="139"/>
    </row>
    <row r="69" spans="1:7" x14ac:dyDescent="0.25">
      <c r="A69" s="27"/>
      <c r="B69" s="1" t="s">
        <v>225</v>
      </c>
      <c r="C69" s="1">
        <v>1134186</v>
      </c>
      <c r="D69" s="1">
        <v>502601</v>
      </c>
      <c r="E69" s="1">
        <v>578023</v>
      </c>
      <c r="F69" s="139"/>
      <c r="G69" s="139"/>
    </row>
    <row r="70" spans="1:7" x14ac:dyDescent="0.25">
      <c r="A70" s="27"/>
      <c r="B70" s="30" t="s">
        <v>143</v>
      </c>
      <c r="C70" s="29">
        <f>SUM(C68:C69)</f>
        <v>1279619</v>
      </c>
      <c r="D70" s="29">
        <f>SUM(D68:D69)</f>
        <v>820279</v>
      </c>
      <c r="E70" s="29">
        <f>SUM(E68:E69)</f>
        <v>839627</v>
      </c>
      <c r="F70" s="124"/>
      <c r="G70" s="124"/>
    </row>
    <row r="71" spans="1:7" x14ac:dyDescent="0.25">
      <c r="A71" s="27"/>
      <c r="B71" s="1"/>
      <c r="C71" s="1"/>
      <c r="D71" s="1"/>
      <c r="E71" s="1"/>
      <c r="F71" s="139"/>
      <c r="G71" s="139"/>
    </row>
    <row r="72" spans="1:7" x14ac:dyDescent="0.25">
      <c r="A72" s="27" t="s">
        <v>395</v>
      </c>
      <c r="B72" s="49" t="s">
        <v>235</v>
      </c>
      <c r="C72" s="1"/>
      <c r="D72" s="1"/>
      <c r="E72" s="1"/>
      <c r="F72" s="139"/>
      <c r="G72" s="139"/>
    </row>
    <row r="73" spans="1:7" x14ac:dyDescent="0.25">
      <c r="A73" s="27"/>
      <c r="B73" s="1"/>
      <c r="C73" s="1"/>
      <c r="D73" s="1"/>
      <c r="E73" s="1"/>
      <c r="F73" s="139"/>
      <c r="G73" s="139"/>
    </row>
    <row r="74" spans="1:7" ht="15.75" thickBot="1" x14ac:dyDescent="0.3">
      <c r="A74" s="27"/>
      <c r="B74" s="32"/>
      <c r="C74" s="50" t="s">
        <v>8</v>
      </c>
      <c r="D74" s="50" t="s">
        <v>75</v>
      </c>
      <c r="E74" s="50" t="s">
        <v>160</v>
      </c>
      <c r="F74" s="147"/>
      <c r="G74" s="147"/>
    </row>
    <row r="75" spans="1:7" x14ac:dyDescent="0.25">
      <c r="A75" s="27"/>
      <c r="B75" s="116" t="s">
        <v>56</v>
      </c>
      <c r="C75" s="117">
        <v>49</v>
      </c>
      <c r="D75" s="117">
        <v>46</v>
      </c>
      <c r="E75" s="117">
        <v>55</v>
      </c>
      <c r="F75" s="148"/>
      <c r="G75" s="148"/>
    </row>
    <row r="76" spans="1:7" x14ac:dyDescent="0.25">
      <c r="A76" s="27"/>
      <c r="B76" s="1" t="s">
        <v>226</v>
      </c>
      <c r="C76" s="1">
        <v>579</v>
      </c>
      <c r="D76" s="1">
        <v>891</v>
      </c>
      <c r="E76" s="1">
        <v>463</v>
      </c>
      <c r="F76" s="139"/>
      <c r="G76" s="139"/>
    </row>
    <row r="77" spans="1:7" x14ac:dyDescent="0.25">
      <c r="A77" s="27"/>
      <c r="B77" s="1" t="s">
        <v>227</v>
      </c>
      <c r="C77" s="1">
        <v>152875</v>
      </c>
      <c r="D77" s="1">
        <v>259345</v>
      </c>
      <c r="E77" s="1">
        <v>208149</v>
      </c>
      <c r="F77" s="139"/>
      <c r="G77" s="139"/>
    </row>
    <row r="78" spans="1:7" x14ac:dyDescent="0.25">
      <c r="A78" s="27"/>
      <c r="B78" s="1" t="s">
        <v>219</v>
      </c>
      <c r="C78" s="1">
        <v>435349</v>
      </c>
      <c r="D78" s="1">
        <v>680722</v>
      </c>
      <c r="E78" s="1">
        <v>450957</v>
      </c>
      <c r="F78" s="139"/>
      <c r="G78" s="139"/>
    </row>
    <row r="79" spans="1:7" x14ac:dyDescent="0.25">
      <c r="B79" s="30" t="s">
        <v>143</v>
      </c>
      <c r="C79" s="29">
        <f>SUM(C77:C78)</f>
        <v>588224</v>
      </c>
      <c r="D79" s="29">
        <f>SUM(D77:D78)</f>
        <v>940067</v>
      </c>
      <c r="E79" s="29">
        <f>SUM(E77:E78)</f>
        <v>659106</v>
      </c>
      <c r="F79" s="124"/>
      <c r="G79" s="124"/>
    </row>
    <row r="81" spans="1:6" hidden="1" x14ac:dyDescent="0.25">
      <c r="A81" t="s">
        <v>14</v>
      </c>
      <c r="B81" s="1" t="s">
        <v>163</v>
      </c>
    </row>
    <row r="82" spans="1:6" hidden="1" x14ac:dyDescent="0.25">
      <c r="B82" s="27" t="s">
        <v>155</v>
      </c>
    </row>
    <row r="83" spans="1:6" hidden="1" x14ac:dyDescent="0.25">
      <c r="B83" t="s">
        <v>154</v>
      </c>
    </row>
    <row r="84" spans="1:6" ht="16.5" hidden="1" thickBot="1" x14ac:dyDescent="0.3">
      <c r="C84" s="17" t="s">
        <v>78</v>
      </c>
    </row>
    <row r="85" spans="1:6" ht="16.5" hidden="1" thickBot="1" x14ac:dyDescent="0.3">
      <c r="B85" s="17"/>
      <c r="C85" s="24">
        <v>19.52</v>
      </c>
      <c r="E85" s="20"/>
      <c r="F85" s="13"/>
    </row>
    <row r="86" spans="1:6" ht="15.75" hidden="1" x14ac:dyDescent="0.25">
      <c r="B86" s="31" t="s">
        <v>144</v>
      </c>
      <c r="C86" s="24">
        <v>14.24</v>
      </c>
      <c r="E86" s="20"/>
      <c r="F86" s="13"/>
    </row>
    <row r="87" spans="1:6" ht="15.75" hidden="1" x14ac:dyDescent="0.25">
      <c r="B87" s="31" t="s">
        <v>145</v>
      </c>
      <c r="C87" s="24">
        <v>42.55</v>
      </c>
      <c r="E87" s="20"/>
      <c r="F87" s="13"/>
    </row>
    <row r="88" spans="1:6" ht="15.75" hidden="1" x14ac:dyDescent="0.25">
      <c r="B88" s="31" t="s">
        <v>146</v>
      </c>
      <c r="C88" s="24">
        <v>15.78</v>
      </c>
      <c r="E88" s="20"/>
      <c r="F88" s="13"/>
    </row>
    <row r="89" spans="1:6" ht="15.75" hidden="1" x14ac:dyDescent="0.25">
      <c r="B89" s="31" t="s">
        <v>147</v>
      </c>
      <c r="C89" s="24">
        <v>18</v>
      </c>
      <c r="E89" s="20"/>
      <c r="F89" s="13"/>
    </row>
    <row r="90" spans="1:6" ht="15.75" hidden="1" x14ac:dyDescent="0.25">
      <c r="B90" s="31" t="s">
        <v>148</v>
      </c>
      <c r="C90" s="24">
        <v>14.91</v>
      </c>
      <c r="E90" s="20"/>
      <c r="F90" s="13"/>
    </row>
    <row r="91" spans="1:6" ht="15.75" hidden="1" x14ac:dyDescent="0.25">
      <c r="B91" s="31" t="s">
        <v>149</v>
      </c>
      <c r="C91" s="24">
        <v>12.17</v>
      </c>
      <c r="E91" s="20"/>
      <c r="F91" s="13"/>
    </row>
    <row r="92" spans="1:6" ht="15.75" hidden="1" x14ac:dyDescent="0.25">
      <c r="B92" s="31" t="s">
        <v>150</v>
      </c>
      <c r="C92" s="24">
        <v>39.42</v>
      </c>
      <c r="E92" s="20"/>
      <c r="F92" s="13"/>
    </row>
    <row r="93" spans="1:6" ht="15.75" hidden="1" x14ac:dyDescent="0.25">
      <c r="B93" s="31" t="s">
        <v>151</v>
      </c>
      <c r="C93" s="24">
        <v>31.33</v>
      </c>
      <c r="E93" s="20"/>
      <c r="F93" s="13"/>
    </row>
    <row r="94" spans="1:6" ht="15.75" hidden="1" x14ac:dyDescent="0.25">
      <c r="B94" s="31" t="s">
        <v>152</v>
      </c>
      <c r="C94" s="35">
        <v>15.23</v>
      </c>
      <c r="E94" s="20"/>
      <c r="F94" s="13"/>
    </row>
    <row r="95" spans="1:6" hidden="1" x14ac:dyDescent="0.25">
      <c r="B95" s="34" t="s">
        <v>153</v>
      </c>
    </row>
    <row r="96" spans="1:6" hidden="1" x14ac:dyDescent="0.25"/>
    <row r="97" spans="1:2" hidden="1" x14ac:dyDescent="0.25">
      <c r="A97" t="s">
        <v>15</v>
      </c>
    </row>
    <row r="98" spans="1:2" hidden="1" x14ac:dyDescent="0.25">
      <c r="B98" s="27" t="s">
        <v>156</v>
      </c>
    </row>
    <row r="99" spans="1:2" hidden="1" x14ac:dyDescent="0.25">
      <c r="B99" t="s">
        <v>154</v>
      </c>
    </row>
    <row r="100" spans="1:2" hidden="1" x14ac:dyDescent="0.25"/>
    <row r="101" spans="1:2" ht="15.75" hidden="1" thickBot="1" x14ac:dyDescent="0.3">
      <c r="B101" s="32"/>
    </row>
    <row r="102" spans="1:2" hidden="1" x14ac:dyDescent="0.25">
      <c r="B102" s="33" t="s">
        <v>18</v>
      </c>
    </row>
    <row r="103" spans="1:2" hidden="1" x14ac:dyDescent="0.25">
      <c r="B103" s="33" t="s">
        <v>19</v>
      </c>
    </row>
    <row r="104" spans="1:2" hidden="1" x14ac:dyDescent="0.25">
      <c r="B104" s="33" t="s">
        <v>20</v>
      </c>
    </row>
    <row r="105" spans="1:2" hidden="1" x14ac:dyDescent="0.25">
      <c r="B105" s="33" t="s">
        <v>21</v>
      </c>
    </row>
    <row r="106" spans="1:2" hidden="1" x14ac:dyDescent="0.25">
      <c r="B106" s="33" t="s">
        <v>22</v>
      </c>
    </row>
    <row r="107" spans="1:2" hidden="1" x14ac:dyDescent="0.25">
      <c r="B107" s="33" t="s">
        <v>23</v>
      </c>
    </row>
    <row r="108" spans="1:2" hidden="1" x14ac:dyDescent="0.25">
      <c r="B108" s="33" t="s">
        <v>24</v>
      </c>
    </row>
    <row r="109" spans="1:2" hidden="1" x14ac:dyDescent="0.25">
      <c r="B109" s="33" t="s">
        <v>25</v>
      </c>
    </row>
    <row r="110" spans="1:2" hidden="1" x14ac:dyDescent="0.25">
      <c r="B110" s="33" t="s">
        <v>26</v>
      </c>
    </row>
    <row r="111" spans="1:2" hidden="1" x14ac:dyDescent="0.25">
      <c r="B111" s="33" t="s">
        <v>27</v>
      </c>
    </row>
    <row r="112" spans="1:2" hidden="1" x14ac:dyDescent="0.25">
      <c r="B112" s="33" t="s">
        <v>28</v>
      </c>
    </row>
    <row r="113" spans="1:6" hidden="1" x14ac:dyDescent="0.25">
      <c r="B113" s="33" t="s">
        <v>29</v>
      </c>
      <c r="D113" s="38"/>
    </row>
    <row r="114" spans="1:6" hidden="1" x14ac:dyDescent="0.25">
      <c r="B114" s="33" t="s">
        <v>30</v>
      </c>
    </row>
    <row r="115" spans="1:6" hidden="1" x14ac:dyDescent="0.25">
      <c r="B115" s="33" t="s">
        <v>31</v>
      </c>
    </row>
    <row r="116" spans="1:6" hidden="1" x14ac:dyDescent="0.25">
      <c r="B116" s="36" t="s">
        <v>32</v>
      </c>
    </row>
    <row r="117" spans="1:6" hidden="1" x14ac:dyDescent="0.25"/>
    <row r="118" spans="1:6" hidden="1" x14ac:dyDescent="0.25">
      <c r="A118" t="s">
        <v>16</v>
      </c>
    </row>
    <row r="119" spans="1:6" hidden="1" x14ac:dyDescent="0.25">
      <c r="B119" s="27" t="s">
        <v>140</v>
      </c>
    </row>
    <row r="120" spans="1:6" hidden="1" x14ac:dyDescent="0.25">
      <c r="B120" t="s">
        <v>154</v>
      </c>
    </row>
    <row r="121" spans="1:6" ht="16.5" hidden="1" thickBot="1" x14ac:dyDescent="0.3">
      <c r="C121" s="28" t="s">
        <v>76</v>
      </c>
      <c r="D121" s="17"/>
      <c r="E121" s="28" t="s">
        <v>78</v>
      </c>
      <c r="F121" s="46"/>
    </row>
    <row r="122" spans="1:6" s="23" customFormat="1" ht="30.75" hidden="1" customHeight="1" x14ac:dyDescent="0.25">
      <c r="B122" s="17"/>
      <c r="C122" s="42" t="s">
        <v>56</v>
      </c>
      <c r="D122" s="41" t="s">
        <v>73</v>
      </c>
      <c r="E122" s="42" t="s">
        <v>33</v>
      </c>
    </row>
    <row r="123" spans="1:6" hidden="1" x14ac:dyDescent="0.25">
      <c r="B123" s="41" t="s">
        <v>72</v>
      </c>
      <c r="C123" s="39">
        <v>95</v>
      </c>
      <c r="D123">
        <v>46</v>
      </c>
      <c r="E123" s="39">
        <v>33</v>
      </c>
    </row>
    <row r="124" spans="1:6" hidden="1" x14ac:dyDescent="0.25">
      <c r="B124" t="s">
        <v>34</v>
      </c>
      <c r="C124" s="39">
        <v>80</v>
      </c>
      <c r="D124">
        <v>41</v>
      </c>
      <c r="E124" s="39">
        <v>35</v>
      </c>
    </row>
    <row r="125" spans="1:6" hidden="1" x14ac:dyDescent="0.25">
      <c r="B125" t="s">
        <v>35</v>
      </c>
      <c r="C125" s="39">
        <v>36</v>
      </c>
      <c r="D125">
        <v>10</v>
      </c>
      <c r="E125" s="39">
        <v>29</v>
      </c>
    </row>
    <row r="126" spans="1:6" hidden="1" x14ac:dyDescent="0.25">
      <c r="B126" t="s">
        <v>36</v>
      </c>
      <c r="C126" s="39">
        <v>75</v>
      </c>
      <c r="D126">
        <v>24</v>
      </c>
      <c r="E126" s="39">
        <v>43</v>
      </c>
    </row>
    <row r="127" spans="1:6" hidden="1" x14ac:dyDescent="0.25">
      <c r="B127" t="s">
        <v>37</v>
      </c>
      <c r="C127" s="39">
        <v>58</v>
      </c>
      <c r="D127">
        <v>23</v>
      </c>
      <c r="E127" s="39">
        <v>40</v>
      </c>
    </row>
    <row r="128" spans="1:6" hidden="1" x14ac:dyDescent="0.25">
      <c r="B128" t="s">
        <v>38</v>
      </c>
      <c r="C128" s="39">
        <v>15</v>
      </c>
      <c r="D128">
        <v>8</v>
      </c>
      <c r="E128" s="39">
        <v>15</v>
      </c>
    </row>
    <row r="129" spans="1:6" hidden="1" x14ac:dyDescent="0.25">
      <c r="B129" t="s">
        <v>39</v>
      </c>
      <c r="C129" s="39">
        <v>44</v>
      </c>
      <c r="D129">
        <v>13</v>
      </c>
      <c r="E129" s="39">
        <v>37</v>
      </c>
    </row>
    <row r="130" spans="1:6" hidden="1" x14ac:dyDescent="0.25">
      <c r="B130" t="s">
        <v>40</v>
      </c>
      <c r="C130" s="39">
        <v>37</v>
      </c>
      <c r="D130">
        <v>9</v>
      </c>
      <c r="E130" s="39">
        <v>31</v>
      </c>
    </row>
    <row r="131" spans="1:6" hidden="1" x14ac:dyDescent="0.25">
      <c r="B131" t="s">
        <v>41</v>
      </c>
      <c r="C131" s="39">
        <v>80</v>
      </c>
      <c r="D131">
        <v>30</v>
      </c>
      <c r="E131" s="39">
        <v>47</v>
      </c>
    </row>
    <row r="132" spans="1:6" hidden="1" x14ac:dyDescent="0.25">
      <c r="B132" t="s">
        <v>42</v>
      </c>
      <c r="C132" s="39" t="s">
        <v>12</v>
      </c>
      <c r="D132" t="s">
        <v>12</v>
      </c>
      <c r="E132" s="39">
        <v>27</v>
      </c>
    </row>
    <row r="133" spans="1:6" hidden="1" x14ac:dyDescent="0.25">
      <c r="B133" t="s">
        <v>43</v>
      </c>
      <c r="C133" s="40">
        <v>40</v>
      </c>
      <c r="D133" s="37">
        <v>13</v>
      </c>
      <c r="E133" s="40">
        <v>31</v>
      </c>
    </row>
    <row r="134" spans="1:6" hidden="1" x14ac:dyDescent="0.25">
      <c r="B134" s="37" t="s">
        <v>44</v>
      </c>
    </row>
    <row r="135" spans="1:6" hidden="1" x14ac:dyDescent="0.25"/>
    <row r="136" spans="1:6" hidden="1" x14ac:dyDescent="0.25">
      <c r="A136" t="s">
        <v>17</v>
      </c>
    </row>
    <row r="137" spans="1:6" hidden="1" x14ac:dyDescent="0.25">
      <c r="B137" s="27" t="s">
        <v>157</v>
      </c>
    </row>
    <row r="138" spans="1:6" hidden="1" x14ac:dyDescent="0.25">
      <c r="B138" t="s">
        <v>154</v>
      </c>
    </row>
    <row r="139" spans="1:6" ht="16.5" hidden="1" thickBot="1" x14ac:dyDescent="0.3">
      <c r="C139" s="28" t="s">
        <v>76</v>
      </c>
      <c r="D139" s="17"/>
      <c r="E139" s="28" t="s">
        <v>78</v>
      </c>
      <c r="F139" s="46"/>
    </row>
    <row r="140" spans="1:6" ht="22.5" hidden="1" customHeight="1" x14ac:dyDescent="0.25">
      <c r="B140" s="17"/>
      <c r="C140" s="43" t="s">
        <v>56</v>
      </c>
      <c r="D140" s="44" t="s">
        <v>45</v>
      </c>
      <c r="E140" s="43" t="s">
        <v>56</v>
      </c>
      <c r="F140" s="23"/>
    </row>
    <row r="141" spans="1:6" hidden="1" x14ac:dyDescent="0.25">
      <c r="B141" s="41" t="s">
        <v>58</v>
      </c>
      <c r="C141" s="39">
        <v>11</v>
      </c>
      <c r="D141">
        <v>66</v>
      </c>
      <c r="E141" s="39">
        <v>1</v>
      </c>
    </row>
    <row r="142" spans="1:6" hidden="1" x14ac:dyDescent="0.25">
      <c r="B142" t="s">
        <v>46</v>
      </c>
      <c r="C142" s="39">
        <v>20</v>
      </c>
      <c r="D142">
        <v>1521</v>
      </c>
      <c r="E142" s="39">
        <v>5</v>
      </c>
    </row>
    <row r="143" spans="1:6" hidden="1" x14ac:dyDescent="0.25">
      <c r="B143" t="s">
        <v>47</v>
      </c>
      <c r="C143" s="39">
        <v>12</v>
      </c>
      <c r="D143">
        <v>3717.9999999999995</v>
      </c>
      <c r="E143" s="39">
        <v>15</v>
      </c>
    </row>
    <row r="144" spans="1:6" hidden="1" x14ac:dyDescent="0.25">
      <c r="B144" t="s">
        <v>48</v>
      </c>
      <c r="C144" s="39">
        <v>13</v>
      </c>
      <c r="D144">
        <v>616</v>
      </c>
      <c r="E144" s="39">
        <v>7</v>
      </c>
    </row>
    <row r="145" spans="1:6" hidden="1" x14ac:dyDescent="0.25">
      <c r="B145" t="s">
        <v>49</v>
      </c>
      <c r="C145" s="39">
        <v>27</v>
      </c>
      <c r="D145">
        <v>783.00000000000011</v>
      </c>
      <c r="E145" s="39">
        <v>3</v>
      </c>
    </row>
    <row r="146" spans="1:6" hidden="1" x14ac:dyDescent="0.25">
      <c r="B146" t="s">
        <v>50</v>
      </c>
      <c r="C146" s="39">
        <v>22</v>
      </c>
      <c r="D146">
        <v>551</v>
      </c>
      <c r="E146" s="39">
        <v>12</v>
      </c>
    </row>
    <row r="147" spans="1:6" hidden="1" x14ac:dyDescent="0.25">
      <c r="B147" t="s">
        <v>51</v>
      </c>
      <c r="C147" s="39">
        <v>5</v>
      </c>
      <c r="D147">
        <v>91</v>
      </c>
      <c r="E147" s="39">
        <v>14</v>
      </c>
    </row>
    <row r="148" spans="1:6" hidden="1" x14ac:dyDescent="0.25">
      <c r="B148" t="s">
        <v>52</v>
      </c>
      <c r="C148" s="39">
        <v>14</v>
      </c>
      <c r="D148">
        <v>429</v>
      </c>
      <c r="E148" s="39">
        <v>6</v>
      </c>
    </row>
    <row r="149" spans="1:6" hidden="1" x14ac:dyDescent="0.25">
      <c r="B149" t="s">
        <v>53</v>
      </c>
      <c r="C149" s="39">
        <v>10</v>
      </c>
      <c r="D149">
        <v>690.00000000000011</v>
      </c>
      <c r="E149" s="39">
        <v>10</v>
      </c>
    </row>
    <row r="150" spans="1:6" hidden="1" x14ac:dyDescent="0.25">
      <c r="B150" t="s">
        <v>54</v>
      </c>
      <c r="C150" s="39">
        <v>16</v>
      </c>
      <c r="D150">
        <v>508</v>
      </c>
      <c r="E150" s="39">
        <v>8</v>
      </c>
    </row>
    <row r="151" spans="1:6" hidden="1" x14ac:dyDescent="0.25">
      <c r="B151" t="s">
        <v>55</v>
      </c>
      <c r="C151" s="40">
        <v>7</v>
      </c>
      <c r="D151" s="37">
        <v>36</v>
      </c>
      <c r="E151" s="40">
        <v>8</v>
      </c>
    </row>
    <row r="152" spans="1:6" hidden="1" x14ac:dyDescent="0.25">
      <c r="B152" s="37" t="s">
        <v>9</v>
      </c>
      <c r="C152" s="45">
        <f>SUM(C141:C151)</f>
        <v>157</v>
      </c>
      <c r="D152" s="29">
        <f>SUM(D141:D151)</f>
        <v>9009</v>
      </c>
      <c r="E152" s="45">
        <f>SUM(E141:E151)</f>
        <v>89</v>
      </c>
      <c r="F152" s="88"/>
    </row>
    <row r="153" spans="1:6" hidden="1" x14ac:dyDescent="0.25">
      <c r="B153" s="29"/>
    </row>
    <row r="154" spans="1:6" hidden="1" x14ac:dyDescent="0.25"/>
    <row r="155" spans="1:6" hidden="1" x14ac:dyDescent="0.25"/>
    <row r="156" spans="1:6" hidden="1" x14ac:dyDescent="0.25"/>
    <row r="157" spans="1:6" hidden="1" x14ac:dyDescent="0.25"/>
    <row r="158" spans="1:6" hidden="1" x14ac:dyDescent="0.25"/>
    <row r="160" spans="1:6" x14ac:dyDescent="0.25">
      <c r="A160" s="27" t="s">
        <v>15</v>
      </c>
      <c r="B160" s="27" t="s">
        <v>374</v>
      </c>
    </row>
    <row r="161" spans="1:7" x14ac:dyDescent="0.25">
      <c r="A161" s="27"/>
      <c r="B161" t="s">
        <v>360</v>
      </c>
    </row>
    <row r="162" spans="1:7" x14ac:dyDescent="0.25">
      <c r="A162" s="27"/>
      <c r="B162" t="s">
        <v>317</v>
      </c>
    </row>
    <row r="164" spans="1:7" ht="30.75" thickBot="1" x14ac:dyDescent="0.3">
      <c r="B164" s="118"/>
      <c r="C164" s="118" t="s">
        <v>318</v>
      </c>
      <c r="D164" s="118" t="s">
        <v>319</v>
      </c>
      <c r="E164" s="118" t="s">
        <v>320</v>
      </c>
      <c r="F164" s="50" t="s">
        <v>358</v>
      </c>
      <c r="G164" s="50" t="s">
        <v>359</v>
      </c>
    </row>
    <row r="165" spans="1:7" x14ac:dyDescent="0.25">
      <c r="B165" t="s">
        <v>146</v>
      </c>
      <c r="C165">
        <v>45</v>
      </c>
      <c r="D165">
        <v>43</v>
      </c>
      <c r="E165">
        <v>43</v>
      </c>
      <c r="F165" s="150">
        <f>E165-D165</f>
        <v>0</v>
      </c>
      <c r="G165" s="150">
        <f t="shared" ref="G165:G174" si="0">E165-C165</f>
        <v>-2</v>
      </c>
    </row>
    <row r="166" spans="1:7" x14ac:dyDescent="0.25">
      <c r="B166" t="s">
        <v>151</v>
      </c>
      <c r="C166">
        <v>40</v>
      </c>
      <c r="D166">
        <v>40</v>
      </c>
      <c r="E166">
        <v>42</v>
      </c>
      <c r="F166" s="150">
        <f t="shared" ref="F166:F174" si="1">E166-D166</f>
        <v>2</v>
      </c>
      <c r="G166" s="150">
        <f t="shared" si="0"/>
        <v>2</v>
      </c>
    </row>
    <row r="167" spans="1:7" x14ac:dyDescent="0.25">
      <c r="B167" t="s">
        <v>152</v>
      </c>
      <c r="C167">
        <v>35</v>
      </c>
      <c r="D167">
        <v>32</v>
      </c>
      <c r="E167">
        <v>30</v>
      </c>
      <c r="F167" s="150">
        <f t="shared" si="1"/>
        <v>-2</v>
      </c>
      <c r="G167" s="150">
        <f t="shared" si="0"/>
        <v>-5</v>
      </c>
    </row>
    <row r="168" spans="1:7" x14ac:dyDescent="0.25">
      <c r="B168" t="s">
        <v>148</v>
      </c>
      <c r="C168">
        <v>20</v>
      </c>
      <c r="D168">
        <v>18</v>
      </c>
      <c r="E168">
        <v>23</v>
      </c>
      <c r="F168" s="150">
        <f t="shared" si="1"/>
        <v>5</v>
      </c>
      <c r="G168" s="150">
        <f t="shared" si="0"/>
        <v>3</v>
      </c>
    </row>
    <row r="169" spans="1:7" x14ac:dyDescent="0.25">
      <c r="B169" t="s">
        <v>144</v>
      </c>
      <c r="C169">
        <v>23</v>
      </c>
      <c r="D169">
        <v>20</v>
      </c>
      <c r="E169">
        <v>22</v>
      </c>
      <c r="F169" s="150">
        <f t="shared" si="1"/>
        <v>2</v>
      </c>
      <c r="G169" s="150">
        <f t="shared" si="0"/>
        <v>-1</v>
      </c>
    </row>
    <row r="170" spans="1:7" x14ac:dyDescent="0.25">
      <c r="B170" t="s">
        <v>145</v>
      </c>
      <c r="C170">
        <v>15</v>
      </c>
      <c r="D170">
        <v>14</v>
      </c>
      <c r="E170">
        <v>17</v>
      </c>
      <c r="F170" s="150">
        <f t="shared" si="1"/>
        <v>3</v>
      </c>
      <c r="G170" s="150">
        <f t="shared" si="0"/>
        <v>2</v>
      </c>
    </row>
    <row r="171" spans="1:7" x14ac:dyDescent="0.25">
      <c r="B171" t="s">
        <v>147</v>
      </c>
      <c r="C171">
        <v>18</v>
      </c>
      <c r="D171">
        <v>16</v>
      </c>
      <c r="E171">
        <v>17</v>
      </c>
      <c r="F171" s="150">
        <f t="shared" si="1"/>
        <v>1</v>
      </c>
      <c r="G171" s="150">
        <f t="shared" si="0"/>
        <v>-1</v>
      </c>
    </row>
    <row r="172" spans="1:7" x14ac:dyDescent="0.25">
      <c r="B172" t="s">
        <v>149</v>
      </c>
      <c r="C172">
        <v>16</v>
      </c>
      <c r="D172">
        <v>15</v>
      </c>
      <c r="E172">
        <v>17</v>
      </c>
      <c r="F172" s="150">
        <f t="shared" si="1"/>
        <v>2</v>
      </c>
      <c r="G172" s="150">
        <f t="shared" si="0"/>
        <v>1</v>
      </c>
    </row>
    <row r="173" spans="1:7" x14ac:dyDescent="0.25">
      <c r="B173" t="s">
        <v>164</v>
      </c>
      <c r="C173">
        <v>11</v>
      </c>
      <c r="D173">
        <v>12</v>
      </c>
      <c r="E173">
        <v>13</v>
      </c>
      <c r="F173" s="150">
        <f t="shared" si="1"/>
        <v>1</v>
      </c>
      <c r="G173" s="150">
        <f t="shared" si="0"/>
        <v>2</v>
      </c>
    </row>
    <row r="174" spans="1:7" x14ac:dyDescent="0.25">
      <c r="B174" t="s">
        <v>150</v>
      </c>
      <c r="C174">
        <v>14</v>
      </c>
      <c r="D174">
        <v>12</v>
      </c>
      <c r="E174">
        <v>12</v>
      </c>
      <c r="F174" s="150">
        <f t="shared" si="1"/>
        <v>0</v>
      </c>
      <c r="G174" s="150">
        <f t="shared" si="0"/>
        <v>-2</v>
      </c>
    </row>
    <row r="175" spans="1:7" x14ac:dyDescent="0.25">
      <c r="B175" s="30"/>
      <c r="C175" s="30"/>
      <c r="D175" s="30"/>
      <c r="E175" s="30"/>
      <c r="F175" s="140"/>
      <c r="G175" s="140"/>
    </row>
    <row r="177" spans="1:4" x14ac:dyDescent="0.25">
      <c r="A177" s="27" t="s">
        <v>16</v>
      </c>
      <c r="B177" s="27" t="s">
        <v>373</v>
      </c>
    </row>
    <row r="178" spans="1:4" x14ac:dyDescent="0.25">
      <c r="A178" s="27"/>
      <c r="B178" t="s">
        <v>317</v>
      </c>
    </row>
    <row r="180" spans="1:4" ht="15.75" thickBot="1" x14ac:dyDescent="0.3">
      <c r="B180" s="118"/>
      <c r="C180" s="118" t="s">
        <v>56</v>
      </c>
      <c r="D180" s="118" t="s">
        <v>324</v>
      </c>
    </row>
    <row r="181" spans="1:4" x14ac:dyDescent="0.25">
      <c r="B181" t="s">
        <v>34</v>
      </c>
      <c r="C181">
        <v>128</v>
      </c>
      <c r="D181" s="59">
        <f t="shared" ref="D181:D191" si="2">C181/$C$192</f>
        <v>0.98461538461538467</v>
      </c>
    </row>
    <row r="182" spans="1:4" x14ac:dyDescent="0.25">
      <c r="B182" t="s">
        <v>165</v>
      </c>
      <c r="C182">
        <v>117</v>
      </c>
      <c r="D182" s="59">
        <f t="shared" si="2"/>
        <v>0.9</v>
      </c>
    </row>
    <row r="183" spans="1:4" x14ac:dyDescent="0.25">
      <c r="B183" t="s">
        <v>37</v>
      </c>
      <c r="C183">
        <v>111</v>
      </c>
      <c r="D183" s="59">
        <f t="shared" si="2"/>
        <v>0.85384615384615381</v>
      </c>
    </row>
    <row r="184" spans="1:4" x14ac:dyDescent="0.25">
      <c r="B184" t="s">
        <v>42</v>
      </c>
      <c r="C184">
        <v>108</v>
      </c>
      <c r="D184" s="59">
        <f t="shared" si="2"/>
        <v>0.83076923076923082</v>
      </c>
    </row>
    <row r="185" spans="1:4" x14ac:dyDescent="0.25">
      <c r="B185" t="s">
        <v>38</v>
      </c>
      <c r="C185">
        <v>83</v>
      </c>
      <c r="D185" s="59">
        <f t="shared" si="2"/>
        <v>0.63846153846153841</v>
      </c>
    </row>
    <row r="186" spans="1:4" x14ac:dyDescent="0.25">
      <c r="B186" t="s">
        <v>40</v>
      </c>
      <c r="C186">
        <v>72</v>
      </c>
      <c r="D186" s="59">
        <f t="shared" si="2"/>
        <v>0.55384615384615388</v>
      </c>
    </row>
    <row r="187" spans="1:4" x14ac:dyDescent="0.25">
      <c r="B187" t="s">
        <v>167</v>
      </c>
      <c r="C187">
        <v>55</v>
      </c>
      <c r="D187" s="59">
        <f t="shared" si="2"/>
        <v>0.42307692307692307</v>
      </c>
    </row>
    <row r="188" spans="1:4" x14ac:dyDescent="0.25">
      <c r="B188" t="s">
        <v>169</v>
      </c>
      <c r="C188">
        <v>50</v>
      </c>
      <c r="D188" s="59">
        <f t="shared" si="2"/>
        <v>0.38461538461538464</v>
      </c>
    </row>
    <row r="189" spans="1:4" x14ac:dyDescent="0.25">
      <c r="B189" t="s">
        <v>168</v>
      </c>
      <c r="C189">
        <v>48</v>
      </c>
      <c r="D189" s="59">
        <f t="shared" si="2"/>
        <v>0.36923076923076925</v>
      </c>
    </row>
    <row r="190" spans="1:4" x14ac:dyDescent="0.25">
      <c r="B190" t="s">
        <v>36</v>
      </c>
      <c r="C190">
        <v>43</v>
      </c>
      <c r="D190" s="59">
        <f t="shared" si="2"/>
        <v>0.33076923076923076</v>
      </c>
    </row>
    <row r="191" spans="1:4" x14ac:dyDescent="0.25">
      <c r="B191" s="37" t="s">
        <v>166</v>
      </c>
      <c r="C191" s="37">
        <v>23</v>
      </c>
      <c r="D191" s="59">
        <f t="shared" si="2"/>
        <v>0.17692307692307693</v>
      </c>
    </row>
    <row r="192" spans="1:4" x14ac:dyDescent="0.25">
      <c r="B192" s="30"/>
      <c r="C192" s="30">
        <v>130</v>
      </c>
      <c r="D192" s="30"/>
    </row>
    <row r="194" spans="1:8" x14ac:dyDescent="0.25">
      <c r="A194" s="27" t="s">
        <v>17</v>
      </c>
      <c r="B194" s="27" t="s">
        <v>372</v>
      </c>
    </row>
    <row r="195" spans="1:8" x14ac:dyDescent="0.25">
      <c r="A195" s="27"/>
      <c r="B195" t="s">
        <v>317</v>
      </c>
    </row>
    <row r="196" spans="1:8" x14ac:dyDescent="0.25">
      <c r="A196" s="27"/>
      <c r="B196" s="27"/>
    </row>
    <row r="197" spans="1:8" ht="15.75" thickBot="1" x14ac:dyDescent="0.3">
      <c r="B197" s="118"/>
      <c r="C197" s="118" t="s">
        <v>305</v>
      </c>
      <c r="D197" s="118" t="s">
        <v>321</v>
      </c>
      <c r="E197" s="118" t="s">
        <v>306</v>
      </c>
      <c r="F197" s="118" t="s">
        <v>322</v>
      </c>
      <c r="G197" s="118" t="s">
        <v>307</v>
      </c>
      <c r="H197" s="118" t="s">
        <v>323</v>
      </c>
    </row>
    <row r="198" spans="1:8" x14ac:dyDescent="0.25">
      <c r="B198" t="s">
        <v>18</v>
      </c>
      <c r="C198">
        <v>2</v>
      </c>
      <c r="D198" s="59">
        <f>C198/130</f>
        <v>1.5384615384615385E-2</v>
      </c>
      <c r="E198">
        <v>1</v>
      </c>
      <c r="F198" s="59">
        <f>E198/130</f>
        <v>7.6923076923076927E-3</v>
      </c>
      <c r="G198">
        <v>14</v>
      </c>
      <c r="H198" s="59">
        <f>G198/130</f>
        <v>0.1076923076923077</v>
      </c>
    </row>
    <row r="199" spans="1:8" x14ac:dyDescent="0.25">
      <c r="B199" t="s">
        <v>308</v>
      </c>
      <c r="C199">
        <v>11</v>
      </c>
      <c r="D199" s="59">
        <f t="shared" ref="D199:D212" si="3">C199/130</f>
        <v>8.461538461538462E-2</v>
      </c>
      <c r="E199">
        <v>11</v>
      </c>
      <c r="F199" s="59">
        <f t="shared" ref="F199:F212" si="4">E199/130</f>
        <v>8.461538461538462E-2</v>
      </c>
      <c r="G199">
        <v>34</v>
      </c>
      <c r="H199" s="59">
        <f t="shared" ref="H199:H212" si="5">G199/130</f>
        <v>0.26153846153846155</v>
      </c>
    </row>
    <row r="200" spans="1:8" x14ac:dyDescent="0.25">
      <c r="B200" t="s">
        <v>309</v>
      </c>
      <c r="C200">
        <v>13</v>
      </c>
      <c r="D200" s="59">
        <f t="shared" si="3"/>
        <v>0.1</v>
      </c>
      <c r="E200">
        <v>9</v>
      </c>
      <c r="F200" s="59">
        <f t="shared" si="4"/>
        <v>6.9230769230769235E-2</v>
      </c>
      <c r="G200">
        <v>23</v>
      </c>
      <c r="H200" s="59">
        <f t="shared" si="5"/>
        <v>0.17692307692307693</v>
      </c>
    </row>
    <row r="201" spans="1:8" x14ac:dyDescent="0.25">
      <c r="B201" t="s">
        <v>21</v>
      </c>
      <c r="C201">
        <v>3</v>
      </c>
      <c r="D201" s="59">
        <f>C201/130</f>
        <v>2.3076923076923078E-2</v>
      </c>
      <c r="E201">
        <v>10</v>
      </c>
      <c r="F201" s="59">
        <f t="shared" si="4"/>
        <v>7.6923076923076927E-2</v>
      </c>
      <c r="G201">
        <v>38</v>
      </c>
      <c r="H201" s="59">
        <f t="shared" si="5"/>
        <v>0.29230769230769232</v>
      </c>
    </row>
    <row r="202" spans="1:8" x14ac:dyDescent="0.25">
      <c r="B202" t="s">
        <v>22</v>
      </c>
      <c r="C202">
        <v>2</v>
      </c>
      <c r="D202" s="59">
        <f t="shared" si="3"/>
        <v>1.5384615384615385E-2</v>
      </c>
      <c r="E202">
        <v>5</v>
      </c>
      <c r="F202" s="59">
        <f t="shared" si="4"/>
        <v>3.8461538461538464E-2</v>
      </c>
      <c r="G202">
        <v>31</v>
      </c>
      <c r="H202" s="59">
        <f t="shared" si="5"/>
        <v>0.23846153846153847</v>
      </c>
    </row>
    <row r="203" spans="1:8" x14ac:dyDescent="0.25">
      <c r="B203" t="s">
        <v>310</v>
      </c>
      <c r="C203">
        <v>2</v>
      </c>
      <c r="D203" s="59">
        <f t="shared" si="3"/>
        <v>1.5384615384615385E-2</v>
      </c>
      <c r="E203">
        <v>2</v>
      </c>
      <c r="F203" s="59">
        <f t="shared" si="4"/>
        <v>1.5384615384615385E-2</v>
      </c>
      <c r="G203">
        <v>30</v>
      </c>
      <c r="H203" s="59">
        <f t="shared" si="5"/>
        <v>0.23076923076923078</v>
      </c>
    </row>
    <row r="204" spans="1:8" x14ac:dyDescent="0.25">
      <c r="B204" t="s">
        <v>311</v>
      </c>
      <c r="C204">
        <v>1</v>
      </c>
      <c r="D204" s="59">
        <f t="shared" si="3"/>
        <v>7.6923076923076927E-3</v>
      </c>
      <c r="E204">
        <v>2</v>
      </c>
      <c r="F204" s="59">
        <f t="shared" si="4"/>
        <v>1.5384615384615385E-2</v>
      </c>
      <c r="G204">
        <v>14</v>
      </c>
      <c r="H204" s="59">
        <f t="shared" si="5"/>
        <v>0.1076923076923077</v>
      </c>
    </row>
    <row r="205" spans="1:8" x14ac:dyDescent="0.25">
      <c r="B205" t="s">
        <v>312</v>
      </c>
      <c r="C205">
        <v>67</v>
      </c>
      <c r="D205" s="59">
        <f t="shared" si="3"/>
        <v>0.51538461538461533</v>
      </c>
      <c r="E205">
        <v>37</v>
      </c>
      <c r="F205" s="59">
        <f t="shared" si="4"/>
        <v>0.2846153846153846</v>
      </c>
      <c r="G205">
        <v>16</v>
      </c>
      <c r="H205" s="59">
        <f t="shared" si="5"/>
        <v>0.12307692307692308</v>
      </c>
    </row>
    <row r="206" spans="1:8" x14ac:dyDescent="0.25">
      <c r="B206" t="s">
        <v>313</v>
      </c>
      <c r="C206">
        <v>74</v>
      </c>
      <c r="D206" s="59">
        <f t="shared" si="3"/>
        <v>0.56923076923076921</v>
      </c>
      <c r="E206">
        <v>31</v>
      </c>
      <c r="F206" s="59">
        <f t="shared" si="4"/>
        <v>0.23846153846153847</v>
      </c>
      <c r="G206">
        <v>15</v>
      </c>
      <c r="H206" s="59">
        <f t="shared" si="5"/>
        <v>0.11538461538461539</v>
      </c>
    </row>
    <row r="207" spans="1:8" x14ac:dyDescent="0.25">
      <c r="B207" t="s">
        <v>27</v>
      </c>
      <c r="C207">
        <v>48</v>
      </c>
      <c r="D207" s="59">
        <f t="shared" si="3"/>
        <v>0.36923076923076925</v>
      </c>
      <c r="E207">
        <v>30</v>
      </c>
      <c r="F207" s="59">
        <f t="shared" si="4"/>
        <v>0.23076923076923078</v>
      </c>
      <c r="G207">
        <v>24</v>
      </c>
      <c r="H207" s="59">
        <f t="shared" si="5"/>
        <v>0.18461538461538463</v>
      </c>
    </row>
    <row r="208" spans="1:8" x14ac:dyDescent="0.25">
      <c r="B208" t="s">
        <v>28</v>
      </c>
      <c r="C208">
        <v>65</v>
      </c>
      <c r="D208" s="59">
        <f t="shared" si="3"/>
        <v>0.5</v>
      </c>
      <c r="E208">
        <v>28</v>
      </c>
      <c r="F208" s="59">
        <f t="shared" si="4"/>
        <v>0.2153846153846154</v>
      </c>
      <c r="G208">
        <v>18</v>
      </c>
      <c r="H208" s="59">
        <f t="shared" si="5"/>
        <v>0.13846153846153847</v>
      </c>
    </row>
    <row r="209" spans="1:8" x14ac:dyDescent="0.25">
      <c r="B209" t="s">
        <v>29</v>
      </c>
      <c r="C209">
        <v>32</v>
      </c>
      <c r="D209" s="59">
        <f t="shared" si="3"/>
        <v>0.24615384615384617</v>
      </c>
      <c r="E209">
        <v>18</v>
      </c>
      <c r="F209" s="59">
        <f t="shared" si="4"/>
        <v>0.13846153846153847</v>
      </c>
      <c r="G209">
        <v>27</v>
      </c>
      <c r="H209" s="59">
        <f t="shared" si="5"/>
        <v>0.2076923076923077</v>
      </c>
    </row>
    <row r="210" spans="1:8" x14ac:dyDescent="0.25">
      <c r="B210" t="s">
        <v>314</v>
      </c>
      <c r="C210">
        <v>10</v>
      </c>
      <c r="D210" s="59">
        <f t="shared" si="3"/>
        <v>7.6923076923076927E-2</v>
      </c>
      <c r="E210">
        <v>20</v>
      </c>
      <c r="F210" s="59">
        <f t="shared" si="4"/>
        <v>0.15384615384615385</v>
      </c>
      <c r="G210">
        <v>43</v>
      </c>
      <c r="H210" s="59">
        <f t="shared" si="5"/>
        <v>0.33076923076923076</v>
      </c>
    </row>
    <row r="211" spans="1:8" x14ac:dyDescent="0.25">
      <c r="B211" t="s">
        <v>315</v>
      </c>
      <c r="C211">
        <v>0</v>
      </c>
      <c r="D211" s="59">
        <f t="shared" si="3"/>
        <v>0</v>
      </c>
      <c r="E211">
        <v>5</v>
      </c>
      <c r="F211" s="59">
        <f t="shared" si="4"/>
        <v>3.8461538461538464E-2</v>
      </c>
      <c r="G211">
        <v>34</v>
      </c>
      <c r="H211" s="59">
        <f t="shared" si="5"/>
        <v>0.26153846153846155</v>
      </c>
    </row>
    <row r="212" spans="1:8" x14ac:dyDescent="0.25">
      <c r="B212" s="37" t="s">
        <v>316</v>
      </c>
      <c r="C212" s="37">
        <v>1</v>
      </c>
      <c r="D212" s="119">
        <f t="shared" si="3"/>
        <v>7.6923076923076927E-3</v>
      </c>
      <c r="E212" s="37">
        <v>6</v>
      </c>
      <c r="F212" s="119">
        <f t="shared" si="4"/>
        <v>4.6153846153846156E-2</v>
      </c>
      <c r="G212" s="37">
        <v>49</v>
      </c>
      <c r="H212" s="119">
        <f t="shared" si="5"/>
        <v>0.37692307692307692</v>
      </c>
    </row>
    <row r="214" spans="1:8" x14ac:dyDescent="0.25">
      <c r="A214" s="27" t="s">
        <v>396</v>
      </c>
      <c r="B214" s="27" t="s">
        <v>399</v>
      </c>
    </row>
    <row r="215" spans="1:8" x14ac:dyDescent="0.25">
      <c r="A215" s="27"/>
      <c r="B215" t="s">
        <v>299</v>
      </c>
    </row>
    <row r="216" spans="1:8" x14ac:dyDescent="0.25">
      <c r="A216" s="27"/>
      <c r="B216" s="27"/>
    </row>
    <row r="217" spans="1:8" x14ac:dyDescent="0.25">
      <c r="A217" s="27" t="s">
        <v>397</v>
      </c>
      <c r="B217" s="27" t="s">
        <v>239</v>
      </c>
    </row>
    <row r="219" spans="1:8" ht="30.75" thickBot="1" x14ac:dyDescent="0.3">
      <c r="B219" s="121"/>
      <c r="C219" s="121" t="s">
        <v>236</v>
      </c>
      <c r="D219" s="121" t="s">
        <v>237</v>
      </c>
      <c r="E219" s="121" t="s">
        <v>187</v>
      </c>
      <c r="F219" s="121" t="s">
        <v>188</v>
      </c>
      <c r="G219" s="121" t="s">
        <v>189</v>
      </c>
      <c r="H219" s="121" t="s">
        <v>190</v>
      </c>
    </row>
    <row r="220" spans="1:8" x14ac:dyDescent="0.25">
      <c r="B220" s="90" t="s">
        <v>182</v>
      </c>
      <c r="C220" s="122">
        <v>44</v>
      </c>
      <c r="D220" s="122">
        <v>23</v>
      </c>
      <c r="E220" s="122">
        <v>10</v>
      </c>
      <c r="F220" s="122">
        <v>3</v>
      </c>
      <c r="G220" s="122">
        <v>1</v>
      </c>
      <c r="H220" s="122">
        <v>5</v>
      </c>
    </row>
    <row r="221" spans="1:8" x14ac:dyDescent="0.25">
      <c r="B221" s="90" t="s">
        <v>183</v>
      </c>
      <c r="C221" s="122">
        <v>217</v>
      </c>
      <c r="D221" s="122">
        <v>23</v>
      </c>
      <c r="E221" s="122">
        <v>12</v>
      </c>
      <c r="F221" s="122">
        <v>10</v>
      </c>
      <c r="G221" s="122">
        <v>1</v>
      </c>
      <c r="H221" s="122">
        <v>1</v>
      </c>
    </row>
    <row r="222" spans="1:8" x14ac:dyDescent="0.25">
      <c r="B222" s="90" t="s">
        <v>184</v>
      </c>
      <c r="C222" s="122">
        <v>35</v>
      </c>
      <c r="D222" s="122">
        <v>16</v>
      </c>
      <c r="E222" s="122">
        <v>7</v>
      </c>
      <c r="F222" s="122">
        <v>3</v>
      </c>
      <c r="G222" s="122">
        <v>0</v>
      </c>
      <c r="H222" s="122">
        <v>3</v>
      </c>
    </row>
    <row r="223" spans="1:8" x14ac:dyDescent="0.25">
      <c r="B223" s="90" t="s">
        <v>185</v>
      </c>
      <c r="C223" s="122">
        <v>233</v>
      </c>
      <c r="D223" s="122">
        <v>47</v>
      </c>
      <c r="E223" s="122">
        <v>32</v>
      </c>
      <c r="F223" s="122">
        <v>4</v>
      </c>
      <c r="G223" s="122">
        <v>0</v>
      </c>
      <c r="H223" s="122">
        <v>5</v>
      </c>
    </row>
    <row r="224" spans="1:8" x14ac:dyDescent="0.25">
      <c r="B224" s="90" t="s">
        <v>186</v>
      </c>
      <c r="C224" s="122">
        <v>2</v>
      </c>
      <c r="D224" s="122">
        <v>2</v>
      </c>
      <c r="E224" s="122">
        <v>2</v>
      </c>
      <c r="F224" s="122">
        <v>0</v>
      </c>
      <c r="G224" s="122">
        <v>0</v>
      </c>
      <c r="H224" s="122">
        <v>0</v>
      </c>
    </row>
    <row r="225" spans="1:8" x14ac:dyDescent="0.25">
      <c r="B225" s="29"/>
      <c r="C225" s="29">
        <f t="shared" ref="C225:H225" si="6">SUM(C220:C224)</f>
        <v>531</v>
      </c>
      <c r="D225" s="29">
        <f t="shared" si="6"/>
        <v>111</v>
      </c>
      <c r="E225" s="29">
        <f t="shared" si="6"/>
        <v>63</v>
      </c>
      <c r="F225" s="29">
        <f t="shared" si="6"/>
        <v>20</v>
      </c>
      <c r="G225" s="29">
        <f t="shared" si="6"/>
        <v>2</v>
      </c>
      <c r="H225" s="29">
        <f t="shared" si="6"/>
        <v>14</v>
      </c>
    </row>
    <row r="226" spans="1:8" x14ac:dyDescent="0.25">
      <c r="B226" s="90"/>
      <c r="C226" s="90"/>
      <c r="D226" s="90"/>
      <c r="E226" s="90"/>
      <c r="F226" s="90"/>
      <c r="G226" s="90"/>
      <c r="H226" s="90"/>
    </row>
    <row r="227" spans="1:8" x14ac:dyDescent="0.25">
      <c r="B227" s="90"/>
      <c r="C227" s="90"/>
      <c r="D227" s="90"/>
      <c r="E227" s="90"/>
      <c r="F227" s="90"/>
      <c r="G227" s="90"/>
      <c r="H227" s="90"/>
    </row>
    <row r="228" spans="1:8" x14ac:dyDescent="0.25">
      <c r="B228" s="90"/>
      <c r="C228" s="90"/>
      <c r="D228" s="90"/>
      <c r="E228" s="90"/>
      <c r="F228" s="90"/>
      <c r="G228" s="90"/>
      <c r="H228" s="90"/>
    </row>
    <row r="229" spans="1:8" x14ac:dyDescent="0.25">
      <c r="A229" s="27" t="s">
        <v>398</v>
      </c>
      <c r="B229" s="120" t="s">
        <v>191</v>
      </c>
      <c r="C229" s="90"/>
      <c r="D229" s="90"/>
      <c r="E229" s="90"/>
      <c r="F229" s="90"/>
      <c r="G229" s="90"/>
      <c r="H229" s="90"/>
    </row>
    <row r="230" spans="1:8" x14ac:dyDescent="0.25">
      <c r="C230" s="90"/>
      <c r="D230" s="90"/>
      <c r="E230" s="90"/>
      <c r="F230" s="90"/>
      <c r="G230" s="90"/>
      <c r="H230" s="90"/>
    </row>
    <row r="231" spans="1:8" ht="30.75" thickBot="1" x14ac:dyDescent="0.3">
      <c r="B231" s="121"/>
      <c r="C231" s="121" t="s">
        <v>236</v>
      </c>
      <c r="D231" s="121" t="s">
        <v>237</v>
      </c>
      <c r="E231" s="121" t="s">
        <v>187</v>
      </c>
      <c r="F231" s="121" t="s">
        <v>188</v>
      </c>
      <c r="G231" s="121" t="s">
        <v>189</v>
      </c>
      <c r="H231" s="121" t="s">
        <v>190</v>
      </c>
    </row>
    <row r="232" spans="1:8" x14ac:dyDescent="0.25">
      <c r="B232" s="90" t="s">
        <v>182</v>
      </c>
      <c r="C232" s="122">
        <v>63</v>
      </c>
      <c r="D232" s="122">
        <v>23</v>
      </c>
      <c r="E232" s="122">
        <v>6</v>
      </c>
      <c r="F232" s="122">
        <v>4</v>
      </c>
      <c r="G232" s="122">
        <v>3</v>
      </c>
      <c r="H232" s="122">
        <v>2</v>
      </c>
    </row>
    <row r="233" spans="1:8" x14ac:dyDescent="0.25">
      <c r="B233" s="90" t="s">
        <v>183</v>
      </c>
      <c r="C233" s="122">
        <v>19</v>
      </c>
      <c r="D233" s="122">
        <v>32</v>
      </c>
      <c r="E233" s="122">
        <v>4</v>
      </c>
      <c r="F233" s="122">
        <v>0</v>
      </c>
      <c r="G233" s="122">
        <v>0</v>
      </c>
      <c r="H233" s="122">
        <v>0</v>
      </c>
    </row>
    <row r="234" spans="1:8" x14ac:dyDescent="0.25">
      <c r="B234" s="90" t="s">
        <v>184</v>
      </c>
      <c r="C234" s="122">
        <v>27</v>
      </c>
      <c r="D234" s="122">
        <v>61</v>
      </c>
      <c r="E234" s="122">
        <v>7</v>
      </c>
      <c r="F234" s="122">
        <v>1</v>
      </c>
      <c r="G234" s="122">
        <v>3</v>
      </c>
      <c r="H234" s="122">
        <v>3</v>
      </c>
    </row>
    <row r="235" spans="1:8" x14ac:dyDescent="0.25">
      <c r="B235" s="90" t="s">
        <v>185</v>
      </c>
      <c r="C235" s="122">
        <v>133</v>
      </c>
      <c r="D235" s="122">
        <v>77</v>
      </c>
      <c r="E235" s="122">
        <v>30</v>
      </c>
      <c r="F235" s="122">
        <v>18</v>
      </c>
      <c r="G235" s="122">
        <v>12</v>
      </c>
      <c r="H235" s="122">
        <v>16</v>
      </c>
    </row>
    <row r="236" spans="1:8" x14ac:dyDescent="0.25">
      <c r="B236" s="90" t="s">
        <v>186</v>
      </c>
      <c r="C236" s="122">
        <v>22</v>
      </c>
      <c r="D236" s="122">
        <v>6</v>
      </c>
      <c r="E236" s="122">
        <v>1</v>
      </c>
      <c r="F236" s="122">
        <v>0</v>
      </c>
      <c r="G236" s="122">
        <v>1</v>
      </c>
      <c r="H236" s="122">
        <v>1</v>
      </c>
    </row>
    <row r="237" spans="1:8" x14ac:dyDescent="0.25">
      <c r="B237" s="90" t="s">
        <v>238</v>
      </c>
      <c r="C237" s="122">
        <v>204</v>
      </c>
      <c r="D237" s="122">
        <v>160</v>
      </c>
      <c r="E237" s="122">
        <v>68</v>
      </c>
      <c r="F237" s="122">
        <v>29</v>
      </c>
      <c r="G237" s="122">
        <v>10</v>
      </c>
      <c r="H237" s="122">
        <v>25</v>
      </c>
    </row>
    <row r="238" spans="1:8" x14ac:dyDescent="0.25">
      <c r="B238" s="29"/>
      <c r="C238" s="29">
        <f t="shared" ref="C238:H238" si="7">SUM(C232:C237)</f>
        <v>468</v>
      </c>
      <c r="D238" s="29">
        <f t="shared" si="7"/>
        <v>359</v>
      </c>
      <c r="E238" s="29">
        <f t="shared" si="7"/>
        <v>116</v>
      </c>
      <c r="F238" s="29">
        <f t="shared" si="7"/>
        <v>52</v>
      </c>
      <c r="G238" s="29">
        <f t="shared" si="7"/>
        <v>29</v>
      </c>
      <c r="H238" s="29">
        <f t="shared" si="7"/>
        <v>47</v>
      </c>
    </row>
    <row r="239" spans="1:8" x14ac:dyDescent="0.25">
      <c r="B239" s="88"/>
      <c r="C239" s="88"/>
      <c r="D239" s="88"/>
      <c r="E239" s="88"/>
      <c r="F239" s="88"/>
      <c r="G239" s="88"/>
      <c r="H239" s="88"/>
    </row>
    <row r="240" spans="1:8" x14ac:dyDescent="0.25">
      <c r="B240" s="88"/>
      <c r="C240" s="88"/>
      <c r="D240" s="88"/>
      <c r="E240" s="88"/>
      <c r="F240" s="88"/>
      <c r="G240" s="88"/>
      <c r="H240" s="88"/>
    </row>
    <row r="241" spans="1:8" x14ac:dyDescent="0.25">
      <c r="A241" s="120" t="s">
        <v>400</v>
      </c>
      <c r="B241" s="123" t="s">
        <v>293</v>
      </c>
      <c r="C241" s="88"/>
      <c r="D241" s="88"/>
      <c r="E241" s="88"/>
      <c r="F241" s="88"/>
    </row>
    <row r="242" spans="1:8" x14ac:dyDescent="0.25">
      <c r="A242" s="120"/>
      <c r="C242" s="88"/>
      <c r="D242" s="88"/>
      <c r="E242" s="88"/>
    </row>
    <row r="243" spans="1:8" ht="15.75" thickBot="1" x14ac:dyDescent="0.3">
      <c r="B243" s="121"/>
      <c r="C243" s="121" t="s">
        <v>77</v>
      </c>
      <c r="D243" s="121" t="s">
        <v>78</v>
      </c>
      <c r="E243" s="121" t="s">
        <v>159</v>
      </c>
    </row>
    <row r="244" spans="1:8" x14ac:dyDescent="0.25">
      <c r="B244" s="111" t="s">
        <v>200</v>
      </c>
      <c r="C244" s="88">
        <v>789712</v>
      </c>
      <c r="D244" s="88">
        <v>871154</v>
      </c>
      <c r="E244" s="88">
        <v>964121</v>
      </c>
    </row>
    <row r="245" spans="1:8" x14ac:dyDescent="0.25">
      <c r="B245" s="111" t="s">
        <v>201</v>
      </c>
      <c r="C245" s="88">
        <v>496661</v>
      </c>
      <c r="D245" s="88">
        <v>538691</v>
      </c>
      <c r="E245" s="88">
        <v>595264</v>
      </c>
    </row>
    <row r="246" spans="1:8" x14ac:dyDescent="0.25">
      <c r="B246" s="111" t="s">
        <v>202</v>
      </c>
      <c r="C246" s="88">
        <v>36505</v>
      </c>
      <c r="D246" s="88">
        <v>35381</v>
      </c>
      <c r="E246" s="88">
        <v>38374</v>
      </c>
    </row>
    <row r="247" spans="1:8" x14ac:dyDescent="0.25">
      <c r="B247" s="111" t="s">
        <v>203</v>
      </c>
      <c r="C247" s="88">
        <v>91254</v>
      </c>
      <c r="D247" s="88">
        <v>59325</v>
      </c>
      <c r="E247" s="88">
        <v>103432</v>
      </c>
    </row>
    <row r="248" spans="1:8" x14ac:dyDescent="0.25">
      <c r="B248" s="111" t="s">
        <v>204</v>
      </c>
      <c r="C248" s="88">
        <v>4826</v>
      </c>
      <c r="D248" s="88">
        <v>7483</v>
      </c>
      <c r="E248" s="88">
        <v>10745</v>
      </c>
    </row>
    <row r="249" spans="1:8" x14ac:dyDescent="0.25">
      <c r="B249" s="30" t="s">
        <v>240</v>
      </c>
      <c r="C249" s="29">
        <v>13972748</v>
      </c>
      <c r="D249" s="29">
        <v>17644432</v>
      </c>
      <c r="E249" s="29">
        <v>14841194</v>
      </c>
    </row>
    <row r="250" spans="1:8" x14ac:dyDescent="0.25">
      <c r="B250" s="111"/>
      <c r="C250" s="88"/>
      <c r="D250" s="88"/>
      <c r="E250" s="88"/>
    </row>
    <row r="251" spans="1:8" s="90" customFormat="1" x14ac:dyDescent="0.25">
      <c r="B251" s="30" t="s">
        <v>205</v>
      </c>
      <c r="C251" s="127">
        <v>23.766612520517423</v>
      </c>
      <c r="D251" s="127">
        <v>29.5049497003425</v>
      </c>
      <c r="E251" s="127">
        <v>21.241275175469731</v>
      </c>
    </row>
    <row r="252" spans="1:8" s="90" customFormat="1" x14ac:dyDescent="0.25">
      <c r="B252" s="111" t="s">
        <v>206</v>
      </c>
      <c r="C252" s="124">
        <f t="shared" ref="C252:E252" si="8">C248/C247</f>
        <v>5.2885352970828678E-2</v>
      </c>
      <c r="D252" s="124">
        <f t="shared" si="8"/>
        <v>0.12613569321533924</v>
      </c>
      <c r="E252" s="124">
        <f t="shared" si="8"/>
        <v>0.10388467785598267</v>
      </c>
    </row>
    <row r="253" spans="1:8" s="90" customFormat="1" x14ac:dyDescent="0.25">
      <c r="B253" s="125" t="s">
        <v>207</v>
      </c>
      <c r="C253" s="126">
        <f t="shared" ref="C253:E253" si="9">C248/C245</f>
        <v>9.7168893873285801E-3</v>
      </c>
      <c r="D253" s="126">
        <f t="shared" si="9"/>
        <v>1.3891080415303021E-2</v>
      </c>
      <c r="E253" s="126">
        <f t="shared" si="9"/>
        <v>1.8050814428556071E-2</v>
      </c>
    </row>
    <row r="254" spans="1:8" x14ac:dyDescent="0.25">
      <c r="B254" s="111"/>
      <c r="C254" s="88"/>
      <c r="D254" s="88"/>
      <c r="E254" s="88"/>
    </row>
    <row r="255" spans="1:8" x14ac:dyDescent="0.25">
      <c r="B255" s="90" t="s">
        <v>380</v>
      </c>
      <c r="C255" s="90"/>
      <c r="D255" s="90"/>
      <c r="E255" s="90"/>
      <c r="F255" s="90"/>
      <c r="G255" s="90"/>
      <c r="H255" s="90"/>
    </row>
    <row r="256" spans="1:8" x14ac:dyDescent="0.25">
      <c r="B256" s="90"/>
      <c r="C256" s="90"/>
      <c r="D256" s="90"/>
      <c r="E256" s="90"/>
      <c r="F256" s="90"/>
      <c r="G256" s="90"/>
      <c r="H256" s="90"/>
    </row>
    <row r="257" spans="2:8" x14ac:dyDescent="0.25">
      <c r="B257" s="90"/>
      <c r="C257" s="90"/>
      <c r="D257" s="90"/>
      <c r="E257" s="90"/>
      <c r="F257" s="90"/>
      <c r="G257" s="90"/>
      <c r="H257" s="90"/>
    </row>
  </sheetData>
  <pageMargins left="0.7" right="0.7" top="0.75" bottom="0.75" header="0.3" footer="0.3"/>
  <pageSetup orientation="portrait" horizontalDpi="1200" verticalDpi="1200" r:id="rId1"/>
  <ignoredErrors>
    <ignoredError sqref="C49:E49 C58:E58 C70:E70 C79:E79 C11:E11 C19:E19 C30:E30 C38:E3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9C28F-F6BA-4F44-8479-8323A39399F9}">
  <dimension ref="A1:N138"/>
  <sheetViews>
    <sheetView tabSelected="1" topLeftCell="A77" zoomScale="90" zoomScaleNormal="90" workbookViewId="0">
      <selection activeCell="E109" sqref="E109"/>
    </sheetView>
  </sheetViews>
  <sheetFormatPr defaultRowHeight="15" x14ac:dyDescent="0.25"/>
  <cols>
    <col min="2" max="2" width="43.140625" customWidth="1"/>
    <col min="3" max="8" width="22.140625" customWidth="1"/>
  </cols>
  <sheetData>
    <row r="1" spans="1:6" x14ac:dyDescent="0.25">
      <c r="A1" s="27" t="s">
        <v>401</v>
      </c>
    </row>
    <row r="2" spans="1:6" x14ac:dyDescent="0.25">
      <c r="A2" t="s">
        <v>402</v>
      </c>
    </row>
    <row r="3" spans="1:6" x14ac:dyDescent="0.25">
      <c r="A3" s="27"/>
    </row>
    <row r="4" spans="1:6" x14ac:dyDescent="0.25">
      <c r="A4" s="27" t="s">
        <v>266</v>
      </c>
      <c r="B4" s="27" t="s">
        <v>267</v>
      </c>
    </row>
    <row r="6" spans="1:6" ht="45.75" thickBot="1" x14ac:dyDescent="0.3">
      <c r="B6" s="128" t="s">
        <v>252</v>
      </c>
      <c r="C6" s="128" t="s">
        <v>56</v>
      </c>
      <c r="D6" s="128" t="s">
        <v>361</v>
      </c>
      <c r="E6" s="128" t="s">
        <v>251</v>
      </c>
      <c r="F6" s="128" t="s">
        <v>253</v>
      </c>
    </row>
    <row r="7" spans="1:6" x14ac:dyDescent="0.25">
      <c r="B7" t="s">
        <v>66</v>
      </c>
      <c r="C7">
        <v>82</v>
      </c>
      <c r="D7" s="1">
        <v>4016</v>
      </c>
      <c r="E7" s="1">
        <v>44800</v>
      </c>
      <c r="F7" s="24">
        <v>11.155378486055778</v>
      </c>
    </row>
    <row r="8" spans="1:6" x14ac:dyDescent="0.25">
      <c r="B8" t="s">
        <v>245</v>
      </c>
      <c r="C8">
        <v>53</v>
      </c>
      <c r="D8" s="1">
        <v>1274</v>
      </c>
      <c r="E8" s="1">
        <v>23493</v>
      </c>
      <c r="F8" s="24">
        <v>18.440345368916798</v>
      </c>
    </row>
    <row r="9" spans="1:6" x14ac:dyDescent="0.25">
      <c r="B9" t="s">
        <v>244</v>
      </c>
      <c r="C9">
        <v>42</v>
      </c>
      <c r="D9" s="1">
        <v>613</v>
      </c>
      <c r="E9" s="1">
        <v>3903</v>
      </c>
      <c r="F9" s="24">
        <v>6.367047308319739</v>
      </c>
    </row>
    <row r="10" spans="1:6" x14ac:dyDescent="0.25">
      <c r="B10" t="s">
        <v>247</v>
      </c>
      <c r="C10">
        <v>40</v>
      </c>
      <c r="D10" s="1">
        <v>287</v>
      </c>
      <c r="E10" s="1">
        <v>4705</v>
      </c>
      <c r="F10" s="24">
        <v>16.393728222996515</v>
      </c>
    </row>
    <row r="11" spans="1:6" x14ac:dyDescent="0.25">
      <c r="B11" t="s">
        <v>249</v>
      </c>
      <c r="C11">
        <v>38</v>
      </c>
      <c r="D11" s="1">
        <v>450</v>
      </c>
      <c r="E11" s="1">
        <v>14769</v>
      </c>
      <c r="F11" s="24">
        <v>32.82</v>
      </c>
    </row>
    <row r="12" spans="1:6" x14ac:dyDescent="0.25">
      <c r="B12" t="s">
        <v>241</v>
      </c>
      <c r="C12">
        <v>37</v>
      </c>
      <c r="D12" s="1">
        <v>279</v>
      </c>
      <c r="E12" s="1">
        <v>1404</v>
      </c>
      <c r="F12" s="24">
        <v>5.032258064516129</v>
      </c>
    </row>
    <row r="13" spans="1:6" x14ac:dyDescent="0.25">
      <c r="B13" t="s">
        <v>242</v>
      </c>
      <c r="C13">
        <v>37</v>
      </c>
      <c r="D13" s="1">
        <v>308</v>
      </c>
      <c r="E13" s="1">
        <v>3053</v>
      </c>
      <c r="F13" s="24">
        <v>9.9123376623376629</v>
      </c>
    </row>
    <row r="14" spans="1:6" x14ac:dyDescent="0.25">
      <c r="B14" t="s">
        <v>250</v>
      </c>
      <c r="C14">
        <v>37</v>
      </c>
      <c r="D14" s="1">
        <v>449</v>
      </c>
      <c r="E14" s="1">
        <v>2903</v>
      </c>
      <c r="F14" s="24">
        <v>6.4654788418708238</v>
      </c>
    </row>
    <row r="15" spans="1:6" x14ac:dyDescent="0.25">
      <c r="B15" t="s">
        <v>248</v>
      </c>
      <c r="C15">
        <v>35</v>
      </c>
      <c r="D15" s="1">
        <v>305</v>
      </c>
      <c r="E15" s="1">
        <v>1537</v>
      </c>
      <c r="F15" s="24">
        <v>5.0393442622950824</v>
      </c>
    </row>
    <row r="16" spans="1:6" x14ac:dyDescent="0.25">
      <c r="B16" t="s">
        <v>246</v>
      </c>
      <c r="C16">
        <v>34</v>
      </c>
      <c r="D16" s="1">
        <v>264</v>
      </c>
      <c r="E16" s="1">
        <v>3757</v>
      </c>
      <c r="F16" s="24">
        <v>14.231060606060606</v>
      </c>
    </row>
    <row r="17" spans="1:8" x14ac:dyDescent="0.25">
      <c r="B17" t="s">
        <v>243</v>
      </c>
      <c r="C17">
        <v>32</v>
      </c>
      <c r="D17" s="1">
        <v>417</v>
      </c>
      <c r="E17" s="1">
        <v>4526</v>
      </c>
      <c r="F17" s="24">
        <v>10.853717026378897</v>
      </c>
    </row>
    <row r="18" spans="1:8" x14ac:dyDescent="0.25">
      <c r="B18" s="29" t="s">
        <v>260</v>
      </c>
      <c r="C18" s="29">
        <v>90</v>
      </c>
      <c r="D18" s="29">
        <v>8662</v>
      </c>
      <c r="E18" s="29">
        <v>108850</v>
      </c>
      <c r="F18" s="29">
        <v>12.566381897945048</v>
      </c>
      <c r="H18" s="1"/>
    </row>
    <row r="19" spans="1:8" x14ac:dyDescent="0.25">
      <c r="D19" s="1"/>
      <c r="E19" s="1"/>
      <c r="F19" s="24"/>
      <c r="H19" s="1"/>
    </row>
    <row r="21" spans="1:8" x14ac:dyDescent="0.25">
      <c r="A21" s="27" t="s">
        <v>268</v>
      </c>
      <c r="B21" s="27" t="s">
        <v>269</v>
      </c>
    </row>
    <row r="23" spans="1:8" ht="45.75" thickBot="1" x14ac:dyDescent="0.3">
      <c r="B23" s="128" t="s">
        <v>264</v>
      </c>
      <c r="C23" s="128" t="s">
        <v>56</v>
      </c>
      <c r="D23" s="128" t="s">
        <v>361</v>
      </c>
      <c r="E23" s="128" t="s">
        <v>251</v>
      </c>
      <c r="F23" s="128" t="s">
        <v>253</v>
      </c>
    </row>
    <row r="24" spans="1:8" x14ac:dyDescent="0.25">
      <c r="B24" t="s">
        <v>254</v>
      </c>
      <c r="C24">
        <v>68</v>
      </c>
      <c r="D24" s="1">
        <v>1421</v>
      </c>
      <c r="E24" s="1">
        <v>22598</v>
      </c>
      <c r="F24" s="24">
        <v>15.902885292047854</v>
      </c>
    </row>
    <row r="25" spans="1:8" x14ac:dyDescent="0.25">
      <c r="B25" t="s">
        <v>255</v>
      </c>
      <c r="C25">
        <v>90</v>
      </c>
      <c r="D25" s="1">
        <v>7241</v>
      </c>
      <c r="E25" s="1">
        <v>86252</v>
      </c>
      <c r="F25" s="24">
        <v>11.911614417898081</v>
      </c>
    </row>
    <row r="26" spans="1:8" x14ac:dyDescent="0.25">
      <c r="B26" s="29" t="s">
        <v>260</v>
      </c>
      <c r="C26" s="29">
        <v>90</v>
      </c>
      <c r="D26" s="29">
        <v>8662</v>
      </c>
      <c r="E26" s="29">
        <v>108850</v>
      </c>
      <c r="F26" s="129">
        <v>12.566381897945048</v>
      </c>
    </row>
    <row r="28" spans="1:8" x14ac:dyDescent="0.25">
      <c r="B28" t="s">
        <v>256</v>
      </c>
    </row>
    <row r="30" spans="1:8" x14ac:dyDescent="0.25">
      <c r="A30" s="27" t="s">
        <v>270</v>
      </c>
      <c r="B30" s="27" t="s">
        <v>271</v>
      </c>
    </row>
    <row r="32" spans="1:8" ht="45.75" thickBot="1" x14ac:dyDescent="0.3">
      <c r="B32" s="128"/>
      <c r="C32" s="128" t="s">
        <v>56</v>
      </c>
      <c r="D32" s="128" t="s">
        <v>361</v>
      </c>
      <c r="E32" s="128" t="s">
        <v>251</v>
      </c>
      <c r="F32" s="128" t="s">
        <v>253</v>
      </c>
    </row>
    <row r="33" spans="1:6" x14ac:dyDescent="0.25">
      <c r="B33" s="90" t="s">
        <v>257</v>
      </c>
      <c r="C33">
        <v>84</v>
      </c>
      <c r="D33" s="1">
        <v>2708</v>
      </c>
      <c r="E33" s="1">
        <v>42844</v>
      </c>
      <c r="F33" s="96">
        <v>15.821270310192023</v>
      </c>
    </row>
    <row r="34" spans="1:6" x14ac:dyDescent="0.25">
      <c r="B34" s="90">
        <v>2</v>
      </c>
      <c r="C34">
        <v>80</v>
      </c>
      <c r="D34" s="1">
        <v>1213</v>
      </c>
      <c r="E34" s="1">
        <v>13887</v>
      </c>
      <c r="F34" s="96">
        <v>11.448474855729597</v>
      </c>
    </row>
    <row r="35" spans="1:6" x14ac:dyDescent="0.25">
      <c r="B35" s="90">
        <v>3</v>
      </c>
      <c r="C35">
        <v>67</v>
      </c>
      <c r="D35" s="1">
        <v>957</v>
      </c>
      <c r="E35" s="1">
        <v>9721</v>
      </c>
      <c r="F35" s="96">
        <v>10.157784743991641</v>
      </c>
    </row>
    <row r="36" spans="1:6" x14ac:dyDescent="0.25">
      <c r="B36" s="90">
        <v>4</v>
      </c>
      <c r="C36">
        <v>64</v>
      </c>
      <c r="D36" s="1">
        <v>722</v>
      </c>
      <c r="E36" s="1">
        <v>3971</v>
      </c>
      <c r="F36" s="96">
        <v>5.5</v>
      </c>
    </row>
    <row r="37" spans="1:6" x14ac:dyDescent="0.25">
      <c r="B37" s="90">
        <v>5</v>
      </c>
      <c r="C37">
        <v>54</v>
      </c>
      <c r="D37" s="1">
        <v>670</v>
      </c>
      <c r="E37" s="1">
        <v>15964</v>
      </c>
      <c r="F37" s="96">
        <v>23.826865671641791</v>
      </c>
    </row>
    <row r="38" spans="1:6" x14ac:dyDescent="0.25">
      <c r="B38" s="90">
        <v>6</v>
      </c>
      <c r="C38">
        <v>51</v>
      </c>
      <c r="D38" s="1">
        <v>536</v>
      </c>
      <c r="E38" s="1">
        <v>4388</v>
      </c>
      <c r="F38" s="96">
        <v>8.1865671641791042</v>
      </c>
    </row>
    <row r="39" spans="1:6" x14ac:dyDescent="0.25">
      <c r="B39" s="90">
        <v>7</v>
      </c>
      <c r="C39">
        <v>63</v>
      </c>
      <c r="D39" s="1">
        <v>476</v>
      </c>
      <c r="E39" s="1">
        <v>1891</v>
      </c>
      <c r="F39" s="96">
        <v>3.9726890756302522</v>
      </c>
    </row>
    <row r="40" spans="1:6" x14ac:dyDescent="0.25">
      <c r="B40" s="90">
        <v>8</v>
      </c>
      <c r="C40">
        <v>50</v>
      </c>
      <c r="D40" s="1">
        <v>443</v>
      </c>
      <c r="E40" s="1">
        <v>4661</v>
      </c>
      <c r="F40" s="96">
        <v>10.521444695259593</v>
      </c>
    </row>
    <row r="41" spans="1:6" x14ac:dyDescent="0.25">
      <c r="B41" s="90">
        <v>9</v>
      </c>
      <c r="C41">
        <v>50</v>
      </c>
      <c r="D41" s="1">
        <v>305</v>
      </c>
      <c r="E41" s="1">
        <v>2093</v>
      </c>
      <c r="F41" s="96">
        <v>6.8622950819672131</v>
      </c>
    </row>
    <row r="42" spans="1:6" x14ac:dyDescent="0.25">
      <c r="B42" s="90" t="s">
        <v>258</v>
      </c>
      <c r="C42">
        <v>55</v>
      </c>
      <c r="D42" s="1">
        <v>632</v>
      </c>
      <c r="E42" s="1">
        <v>9430</v>
      </c>
      <c r="F42" s="96">
        <v>14.920886075949367</v>
      </c>
    </row>
    <row r="43" spans="1:6" x14ac:dyDescent="0.25">
      <c r="B43" s="29" t="s">
        <v>260</v>
      </c>
      <c r="C43" s="29">
        <v>90</v>
      </c>
      <c r="D43" s="29">
        <v>8662</v>
      </c>
      <c r="E43" s="29">
        <v>108850</v>
      </c>
      <c r="F43" s="129">
        <v>12.566381897945048</v>
      </c>
    </row>
    <row r="45" spans="1:6" x14ac:dyDescent="0.25">
      <c r="B45" t="s">
        <v>259</v>
      </c>
    </row>
    <row r="47" spans="1:6" x14ac:dyDescent="0.25">
      <c r="A47" s="27" t="s">
        <v>272</v>
      </c>
      <c r="B47" s="27" t="s">
        <v>273</v>
      </c>
    </row>
    <row r="49" spans="2:14" ht="45.75" thickBot="1" x14ac:dyDescent="0.3">
      <c r="B49" s="128" t="s">
        <v>252</v>
      </c>
      <c r="C49" s="128" t="s">
        <v>56</v>
      </c>
      <c r="D49" s="128" t="s">
        <v>361</v>
      </c>
      <c r="E49" s="128" t="s">
        <v>251</v>
      </c>
      <c r="F49" s="128" t="s">
        <v>253</v>
      </c>
    </row>
    <row r="50" spans="2:14" x14ac:dyDescent="0.25">
      <c r="B50" t="s">
        <v>66</v>
      </c>
      <c r="C50">
        <v>59</v>
      </c>
      <c r="D50" s="1">
        <v>3727</v>
      </c>
      <c r="E50" s="1">
        <v>40167</v>
      </c>
      <c r="F50" s="24">
        <v>10.777300778105715</v>
      </c>
      <c r="M50" s="1"/>
      <c r="N50" s="59"/>
    </row>
    <row r="51" spans="2:14" x14ac:dyDescent="0.25">
      <c r="B51" t="s">
        <v>247</v>
      </c>
      <c r="C51">
        <v>30</v>
      </c>
      <c r="D51" s="1">
        <v>180</v>
      </c>
      <c r="E51" s="1">
        <v>3923</v>
      </c>
      <c r="F51" s="24">
        <v>21.794444444444444</v>
      </c>
    </row>
    <row r="52" spans="2:14" x14ac:dyDescent="0.25">
      <c r="B52" t="s">
        <v>245</v>
      </c>
      <c r="C52">
        <v>29</v>
      </c>
      <c r="D52" s="1">
        <v>324</v>
      </c>
      <c r="E52" s="1">
        <v>1734</v>
      </c>
      <c r="F52" s="24">
        <v>5.3518518518518521</v>
      </c>
    </row>
    <row r="53" spans="2:14" x14ac:dyDescent="0.25">
      <c r="B53" t="s">
        <v>244</v>
      </c>
      <c r="C53">
        <v>28</v>
      </c>
      <c r="D53" s="1">
        <v>199</v>
      </c>
      <c r="E53" s="1">
        <v>1742</v>
      </c>
      <c r="F53" s="24">
        <v>8.7537688442211063</v>
      </c>
    </row>
    <row r="54" spans="2:14" x14ac:dyDescent="0.25">
      <c r="B54" t="s">
        <v>241</v>
      </c>
      <c r="C54">
        <v>26</v>
      </c>
      <c r="D54" s="1">
        <v>184</v>
      </c>
      <c r="E54" s="1">
        <v>627</v>
      </c>
      <c r="F54" s="24">
        <v>3.4076086956521738</v>
      </c>
    </row>
    <row r="55" spans="2:14" x14ac:dyDescent="0.25">
      <c r="B55" t="s">
        <v>242</v>
      </c>
      <c r="C55">
        <v>26</v>
      </c>
      <c r="D55" s="1">
        <v>204</v>
      </c>
      <c r="E55" s="1">
        <v>570</v>
      </c>
      <c r="F55" s="24">
        <v>2.7941176470588234</v>
      </c>
    </row>
    <row r="56" spans="2:14" x14ac:dyDescent="0.25">
      <c r="B56" t="s">
        <v>249</v>
      </c>
      <c r="C56">
        <v>25</v>
      </c>
      <c r="D56" s="1">
        <v>157</v>
      </c>
      <c r="E56" s="1">
        <v>1648</v>
      </c>
      <c r="F56" s="24">
        <v>10.496815286624203</v>
      </c>
    </row>
    <row r="57" spans="2:14" x14ac:dyDescent="0.25">
      <c r="B57" t="s">
        <v>248</v>
      </c>
      <c r="C57">
        <v>24</v>
      </c>
      <c r="D57" s="1">
        <v>130</v>
      </c>
      <c r="E57" s="1">
        <v>386</v>
      </c>
      <c r="F57" s="24">
        <v>2.9692307692307693</v>
      </c>
    </row>
    <row r="58" spans="2:14" x14ac:dyDescent="0.25">
      <c r="B58" t="s">
        <v>250</v>
      </c>
      <c r="C58">
        <v>23</v>
      </c>
      <c r="D58" s="1">
        <v>269</v>
      </c>
      <c r="E58" s="1">
        <v>835</v>
      </c>
      <c r="F58" s="24">
        <v>3.1040892193308549</v>
      </c>
    </row>
    <row r="59" spans="2:14" x14ac:dyDescent="0.25">
      <c r="B59" t="s">
        <v>243</v>
      </c>
      <c r="C59">
        <v>22</v>
      </c>
      <c r="D59" s="1">
        <v>221</v>
      </c>
      <c r="E59" s="1">
        <v>1021</v>
      </c>
      <c r="F59" s="24">
        <v>4.619909502262443</v>
      </c>
    </row>
    <row r="60" spans="2:14" x14ac:dyDescent="0.25">
      <c r="B60" t="s">
        <v>246</v>
      </c>
      <c r="C60">
        <v>21</v>
      </c>
      <c r="D60" s="1">
        <v>81</v>
      </c>
      <c r="E60" s="1">
        <v>1421</v>
      </c>
      <c r="F60" s="24">
        <v>17.543209876543209</v>
      </c>
    </row>
    <row r="61" spans="2:14" x14ac:dyDescent="0.25">
      <c r="B61" s="29" t="s">
        <v>260</v>
      </c>
      <c r="C61" s="29">
        <v>60</v>
      </c>
      <c r="D61" s="29">
        <v>5676</v>
      </c>
      <c r="E61" s="29">
        <v>54074</v>
      </c>
      <c r="F61" s="129">
        <v>9.5267794221282589</v>
      </c>
    </row>
    <row r="62" spans="2:14" x14ac:dyDescent="0.25">
      <c r="D62" s="1"/>
      <c r="E62" s="1"/>
      <c r="F62" s="24"/>
    </row>
    <row r="63" spans="2:14" x14ac:dyDescent="0.25">
      <c r="B63" t="s">
        <v>263</v>
      </c>
    </row>
    <row r="65" spans="1:14" x14ac:dyDescent="0.25">
      <c r="A65" s="27" t="s">
        <v>274</v>
      </c>
      <c r="B65" s="27" t="s">
        <v>275</v>
      </c>
    </row>
    <row r="67" spans="1:14" ht="45.75" thickBot="1" x14ac:dyDescent="0.3">
      <c r="B67" s="128" t="s">
        <v>252</v>
      </c>
      <c r="C67" s="128" t="s">
        <v>56</v>
      </c>
      <c r="D67" s="128" t="s">
        <v>361</v>
      </c>
      <c r="E67" s="128" t="s">
        <v>251</v>
      </c>
      <c r="F67" s="128" t="s">
        <v>253</v>
      </c>
    </row>
    <row r="68" spans="1:14" x14ac:dyDescent="0.25">
      <c r="B68" t="s">
        <v>245</v>
      </c>
      <c r="C68" s="1">
        <v>14</v>
      </c>
      <c r="D68" s="1">
        <v>858</v>
      </c>
      <c r="E68" s="1">
        <v>20937</v>
      </c>
      <c r="F68" s="24">
        <v>24.402097902097903</v>
      </c>
      <c r="N68" s="59"/>
    </row>
    <row r="69" spans="1:14" x14ac:dyDescent="0.25">
      <c r="B69" t="s">
        <v>66</v>
      </c>
      <c r="C69" s="1">
        <v>10</v>
      </c>
      <c r="D69" s="1">
        <v>105</v>
      </c>
      <c r="E69" s="1">
        <v>431</v>
      </c>
      <c r="F69" s="24">
        <v>4.1047619047619044</v>
      </c>
    </row>
    <row r="70" spans="1:14" x14ac:dyDescent="0.25">
      <c r="B70" t="s">
        <v>244</v>
      </c>
      <c r="C70" s="1">
        <v>8</v>
      </c>
      <c r="D70" s="1">
        <v>369</v>
      </c>
      <c r="E70" s="1">
        <v>1973</v>
      </c>
      <c r="F70" s="24">
        <v>5.3468834688346885</v>
      </c>
    </row>
    <row r="71" spans="1:14" x14ac:dyDescent="0.25">
      <c r="B71" t="s">
        <v>246</v>
      </c>
      <c r="C71" s="1">
        <v>5</v>
      </c>
      <c r="D71" s="1">
        <v>112</v>
      </c>
      <c r="E71" s="1">
        <v>604</v>
      </c>
      <c r="F71" s="24">
        <v>5.3928571428571432</v>
      </c>
    </row>
    <row r="72" spans="1:14" x14ac:dyDescent="0.25">
      <c r="B72" t="s">
        <v>250</v>
      </c>
      <c r="C72" s="1">
        <v>5</v>
      </c>
      <c r="D72" s="1">
        <v>63</v>
      </c>
      <c r="E72" s="1">
        <v>277</v>
      </c>
      <c r="F72" s="24">
        <v>4.3968253968253972</v>
      </c>
    </row>
    <row r="73" spans="1:14" x14ac:dyDescent="0.25">
      <c r="B73" t="s">
        <v>241</v>
      </c>
      <c r="C73" s="1">
        <v>4</v>
      </c>
      <c r="D73" s="1">
        <v>60</v>
      </c>
      <c r="E73" s="1">
        <v>348</v>
      </c>
      <c r="F73" s="24">
        <v>5.8</v>
      </c>
    </row>
    <row r="74" spans="1:14" x14ac:dyDescent="0.25">
      <c r="B74" t="s">
        <v>243</v>
      </c>
      <c r="C74" s="1">
        <v>4</v>
      </c>
      <c r="D74" s="1">
        <v>87</v>
      </c>
      <c r="E74" s="1">
        <v>530</v>
      </c>
      <c r="F74" s="24">
        <v>6.0919540229885056</v>
      </c>
    </row>
    <row r="75" spans="1:14" x14ac:dyDescent="0.25">
      <c r="B75" t="s">
        <v>247</v>
      </c>
      <c r="C75" s="1">
        <v>4</v>
      </c>
      <c r="D75" s="1">
        <v>54</v>
      </c>
      <c r="E75" s="1">
        <v>302</v>
      </c>
      <c r="F75" s="24">
        <v>5.5925925925925926</v>
      </c>
    </row>
    <row r="76" spans="1:14" x14ac:dyDescent="0.25">
      <c r="B76" t="s">
        <v>242</v>
      </c>
      <c r="C76" s="1">
        <v>3</v>
      </c>
      <c r="D76" s="1">
        <v>34</v>
      </c>
      <c r="E76" s="1">
        <v>147</v>
      </c>
      <c r="F76" s="24">
        <v>4.3235294117647056</v>
      </c>
    </row>
    <row r="77" spans="1:14" x14ac:dyDescent="0.25">
      <c r="B77" t="s">
        <v>248</v>
      </c>
      <c r="C77" s="1">
        <v>3</v>
      </c>
      <c r="D77" s="1">
        <v>120</v>
      </c>
      <c r="E77" s="1">
        <v>647</v>
      </c>
      <c r="F77" s="24">
        <v>5.3916666666666666</v>
      </c>
    </row>
    <row r="78" spans="1:14" x14ac:dyDescent="0.25">
      <c r="B78" t="s">
        <v>249</v>
      </c>
      <c r="C78" s="1">
        <v>3</v>
      </c>
      <c r="D78" s="1">
        <v>229</v>
      </c>
      <c r="E78" s="1">
        <v>1214</v>
      </c>
      <c r="F78" s="24">
        <v>5.3013100436681224</v>
      </c>
    </row>
    <row r="79" spans="1:14" x14ac:dyDescent="0.25">
      <c r="B79" s="29" t="s">
        <v>260</v>
      </c>
      <c r="C79" s="29">
        <v>14</v>
      </c>
      <c r="D79" s="29">
        <v>2091</v>
      </c>
      <c r="E79" s="29">
        <v>27410</v>
      </c>
      <c r="F79" s="129">
        <v>13.10856049736968</v>
      </c>
    </row>
    <row r="81" spans="1:6" x14ac:dyDescent="0.25">
      <c r="B81" t="s">
        <v>263</v>
      </c>
    </row>
    <row r="83" spans="1:6" x14ac:dyDescent="0.25">
      <c r="A83" s="27" t="s">
        <v>276</v>
      </c>
      <c r="B83" s="27" t="s">
        <v>347</v>
      </c>
    </row>
    <row r="85" spans="1:6" ht="45.75" thickBot="1" x14ac:dyDescent="0.3">
      <c r="B85" s="128" t="s">
        <v>346</v>
      </c>
      <c r="C85" s="128" t="s">
        <v>56</v>
      </c>
      <c r="D85" s="128" t="s">
        <v>361</v>
      </c>
      <c r="E85" s="128" t="s">
        <v>251</v>
      </c>
      <c r="F85" s="128" t="s">
        <v>253</v>
      </c>
    </row>
    <row r="86" spans="1:6" x14ac:dyDescent="0.25">
      <c r="B86" s="90" t="s">
        <v>343</v>
      </c>
      <c r="C86">
        <v>57</v>
      </c>
      <c r="D86" s="1">
        <v>2470</v>
      </c>
      <c r="E86" s="1">
        <v>19540</v>
      </c>
      <c r="F86" s="24">
        <v>7.9109311740890691</v>
      </c>
    </row>
    <row r="87" spans="1:6" x14ac:dyDescent="0.25">
      <c r="B87" s="90" t="s">
        <v>331</v>
      </c>
      <c r="C87">
        <v>67</v>
      </c>
      <c r="D87" s="1">
        <v>1348</v>
      </c>
      <c r="E87" s="1">
        <v>13733</v>
      </c>
      <c r="F87" s="24">
        <v>10.187685459940653</v>
      </c>
    </row>
    <row r="88" spans="1:6" x14ac:dyDescent="0.25">
      <c r="B88" s="90" t="s">
        <v>326</v>
      </c>
      <c r="C88">
        <v>69</v>
      </c>
      <c r="D88" s="1">
        <v>816</v>
      </c>
      <c r="E88" s="1">
        <v>31455</v>
      </c>
      <c r="F88" s="24">
        <v>38.547794117647058</v>
      </c>
    </row>
    <row r="89" spans="1:6" x14ac:dyDescent="0.25">
      <c r="B89" s="90" t="s">
        <v>340</v>
      </c>
      <c r="C89">
        <v>47</v>
      </c>
      <c r="D89" s="1">
        <v>713</v>
      </c>
      <c r="E89" s="1">
        <v>2452</v>
      </c>
      <c r="F89" s="24">
        <v>3.4389901823281908</v>
      </c>
    </row>
    <row r="90" spans="1:6" x14ac:dyDescent="0.25">
      <c r="B90" s="90" t="s">
        <v>9</v>
      </c>
      <c r="C90">
        <v>72</v>
      </c>
      <c r="D90" s="1">
        <v>612</v>
      </c>
      <c r="E90" s="1">
        <v>4676</v>
      </c>
      <c r="F90" s="24">
        <v>7.6405228758169939</v>
      </c>
    </row>
    <row r="91" spans="1:6" x14ac:dyDescent="0.25">
      <c r="B91" s="90" t="s">
        <v>344</v>
      </c>
      <c r="C91">
        <v>48</v>
      </c>
      <c r="D91" s="1">
        <v>374</v>
      </c>
      <c r="E91" s="1">
        <v>8415</v>
      </c>
      <c r="F91" s="24">
        <v>22.5</v>
      </c>
    </row>
    <row r="92" spans="1:6" x14ac:dyDescent="0.25">
      <c r="B92" s="90" t="s">
        <v>327</v>
      </c>
      <c r="C92">
        <v>29</v>
      </c>
      <c r="D92" s="1">
        <v>287</v>
      </c>
      <c r="E92" s="1">
        <v>2616</v>
      </c>
      <c r="F92" s="24">
        <v>9.1149825783972123</v>
      </c>
    </row>
    <row r="93" spans="1:6" x14ac:dyDescent="0.25">
      <c r="B93" s="90" t="s">
        <v>332</v>
      </c>
      <c r="C93">
        <v>36</v>
      </c>
      <c r="D93" s="1">
        <v>260</v>
      </c>
      <c r="E93" s="1">
        <v>3622</v>
      </c>
      <c r="F93" s="24">
        <v>13.930769230769231</v>
      </c>
    </row>
    <row r="94" spans="1:6" x14ac:dyDescent="0.25">
      <c r="B94" s="90" t="s">
        <v>336</v>
      </c>
      <c r="C94">
        <v>15</v>
      </c>
      <c r="D94" s="1">
        <v>235</v>
      </c>
      <c r="E94" s="1">
        <v>3692</v>
      </c>
      <c r="F94" s="24">
        <v>15.71063829787234</v>
      </c>
    </row>
    <row r="95" spans="1:6" x14ac:dyDescent="0.25">
      <c r="B95" s="90" t="s">
        <v>328</v>
      </c>
      <c r="C95">
        <v>29</v>
      </c>
      <c r="D95" s="1">
        <v>224</v>
      </c>
      <c r="E95" s="1">
        <v>1047</v>
      </c>
      <c r="F95" s="24">
        <v>4.6741071428571432</v>
      </c>
    </row>
    <row r="96" spans="1:6" x14ac:dyDescent="0.25">
      <c r="B96" s="90" t="s">
        <v>345</v>
      </c>
      <c r="C96">
        <v>45</v>
      </c>
      <c r="D96" s="1">
        <v>197</v>
      </c>
      <c r="E96" s="1">
        <v>4560</v>
      </c>
      <c r="F96" s="24">
        <v>23.147208121827411</v>
      </c>
    </row>
    <row r="97" spans="1:6" x14ac:dyDescent="0.25">
      <c r="B97" s="90" t="s">
        <v>333</v>
      </c>
      <c r="C97">
        <v>38</v>
      </c>
      <c r="D97" s="1">
        <v>185</v>
      </c>
      <c r="E97" s="1">
        <v>1158</v>
      </c>
      <c r="F97" s="24">
        <v>6.2594594594594595</v>
      </c>
    </row>
    <row r="98" spans="1:6" x14ac:dyDescent="0.25">
      <c r="B98" s="90" t="s">
        <v>341</v>
      </c>
      <c r="C98">
        <v>4</v>
      </c>
      <c r="D98" s="1">
        <v>140</v>
      </c>
      <c r="E98" s="1">
        <v>3446</v>
      </c>
      <c r="F98" s="24">
        <v>24.614285714285714</v>
      </c>
    </row>
    <row r="99" spans="1:6" x14ac:dyDescent="0.25">
      <c r="B99" s="90" t="s">
        <v>335</v>
      </c>
      <c r="C99">
        <v>36</v>
      </c>
      <c r="D99" s="1">
        <v>138</v>
      </c>
      <c r="E99" s="1">
        <v>409</v>
      </c>
      <c r="F99" s="24">
        <v>2.9637681159420288</v>
      </c>
    </row>
    <row r="100" spans="1:6" x14ac:dyDescent="0.25">
      <c r="B100" s="90" t="s">
        <v>342</v>
      </c>
      <c r="C100">
        <v>33</v>
      </c>
      <c r="D100" s="1">
        <v>121</v>
      </c>
      <c r="E100" s="1">
        <v>1459</v>
      </c>
      <c r="F100" s="24">
        <v>12.057851239669422</v>
      </c>
    </row>
    <row r="101" spans="1:6" x14ac:dyDescent="0.25">
      <c r="B101" s="90" t="s">
        <v>334</v>
      </c>
      <c r="C101">
        <v>29</v>
      </c>
      <c r="D101" s="1">
        <v>107</v>
      </c>
      <c r="E101" s="1">
        <v>1176</v>
      </c>
      <c r="F101" s="24">
        <v>10.990654205607477</v>
      </c>
    </row>
    <row r="102" spans="1:6" x14ac:dyDescent="0.25">
      <c r="B102" s="90" t="s">
        <v>325</v>
      </c>
      <c r="C102">
        <v>27</v>
      </c>
      <c r="D102" s="1">
        <v>97</v>
      </c>
      <c r="E102" s="1">
        <v>3494</v>
      </c>
      <c r="F102" s="24">
        <v>36.020618556701031</v>
      </c>
    </row>
    <row r="103" spans="1:6" x14ac:dyDescent="0.25">
      <c r="B103" s="90" t="s">
        <v>337</v>
      </c>
      <c r="C103">
        <v>32</v>
      </c>
      <c r="D103" s="1">
        <v>96</v>
      </c>
      <c r="E103" s="1">
        <v>239</v>
      </c>
      <c r="F103" s="24">
        <v>2.4895833333333335</v>
      </c>
    </row>
    <row r="104" spans="1:6" x14ac:dyDescent="0.25">
      <c r="B104" s="90" t="s">
        <v>339</v>
      </c>
      <c r="C104">
        <v>34</v>
      </c>
      <c r="D104" s="1">
        <v>90</v>
      </c>
      <c r="E104" s="1">
        <v>1330</v>
      </c>
      <c r="F104" s="24">
        <v>14.777777777777779</v>
      </c>
    </row>
    <row r="105" spans="1:6" x14ac:dyDescent="0.25">
      <c r="B105" s="90" t="s">
        <v>338</v>
      </c>
      <c r="C105">
        <v>31</v>
      </c>
      <c r="D105" s="1">
        <v>84</v>
      </c>
      <c r="E105" s="1">
        <v>152</v>
      </c>
      <c r="F105" s="24">
        <v>1.8095238095238095</v>
      </c>
    </row>
    <row r="106" spans="1:6" x14ac:dyDescent="0.25">
      <c r="B106" s="90" t="s">
        <v>330</v>
      </c>
      <c r="C106">
        <v>17</v>
      </c>
      <c r="D106" s="1">
        <v>43</v>
      </c>
      <c r="E106" s="1">
        <v>86</v>
      </c>
      <c r="F106" s="24">
        <v>2</v>
      </c>
    </row>
    <row r="107" spans="1:6" x14ac:dyDescent="0.25">
      <c r="B107" s="90" t="s">
        <v>329</v>
      </c>
      <c r="C107">
        <v>6</v>
      </c>
      <c r="D107" s="1">
        <v>25</v>
      </c>
      <c r="E107" s="1">
        <v>93</v>
      </c>
      <c r="F107" s="24">
        <v>3.72</v>
      </c>
    </row>
    <row r="108" spans="1:6" x14ac:dyDescent="0.25">
      <c r="B108" s="141" t="s">
        <v>260</v>
      </c>
      <c r="C108" s="141">
        <v>90</v>
      </c>
      <c r="D108" s="141">
        <v>8662</v>
      </c>
      <c r="E108" s="141">
        <v>108850</v>
      </c>
      <c r="F108" s="142">
        <v>12.566381897945048</v>
      </c>
    </row>
    <row r="111" spans="1:6" x14ac:dyDescent="0.25">
      <c r="A111" s="27" t="s">
        <v>277</v>
      </c>
      <c r="B111" s="27" t="s">
        <v>377</v>
      </c>
    </row>
    <row r="112" spans="1:6" x14ac:dyDescent="0.25">
      <c r="A112" s="27"/>
      <c r="B112" s="27"/>
    </row>
    <row r="113" spans="1:8" x14ac:dyDescent="0.25">
      <c r="A113" t="s">
        <v>430</v>
      </c>
      <c r="B113" t="s">
        <v>362</v>
      </c>
    </row>
    <row r="115" spans="1:8" ht="30.75" thickBot="1" x14ac:dyDescent="0.3">
      <c r="B115" s="128" t="s">
        <v>181</v>
      </c>
      <c r="C115" s="128" t="s">
        <v>262</v>
      </c>
      <c r="D115" s="128" t="s">
        <v>237</v>
      </c>
      <c r="E115" s="128" t="s">
        <v>187</v>
      </c>
      <c r="F115" s="128" t="s">
        <v>188</v>
      </c>
      <c r="G115" s="128" t="s">
        <v>190</v>
      </c>
      <c r="H115" s="128" t="s">
        <v>260</v>
      </c>
    </row>
    <row r="116" spans="1:8" x14ac:dyDescent="0.25">
      <c r="B116" t="s">
        <v>173</v>
      </c>
      <c r="C116">
        <v>3</v>
      </c>
      <c r="D116">
        <v>1</v>
      </c>
      <c r="E116">
        <v>2</v>
      </c>
      <c r="H116">
        <v>4</v>
      </c>
    </row>
    <row r="117" spans="1:8" x14ac:dyDescent="0.25">
      <c r="B117" t="s">
        <v>261</v>
      </c>
      <c r="C117">
        <v>10</v>
      </c>
      <c r="D117">
        <v>2</v>
      </c>
      <c r="E117">
        <v>1</v>
      </c>
      <c r="F117">
        <v>2</v>
      </c>
      <c r="G117">
        <v>1</v>
      </c>
      <c r="H117">
        <v>10</v>
      </c>
    </row>
    <row r="118" spans="1:8" x14ac:dyDescent="0.25">
      <c r="B118" t="s">
        <v>175</v>
      </c>
      <c r="C118">
        <v>1</v>
      </c>
      <c r="H118">
        <v>1</v>
      </c>
    </row>
    <row r="119" spans="1:8" x14ac:dyDescent="0.25">
      <c r="B119" t="s">
        <v>176</v>
      </c>
      <c r="C119">
        <v>6</v>
      </c>
      <c r="D119">
        <v>5</v>
      </c>
      <c r="E119">
        <v>3</v>
      </c>
      <c r="F119">
        <v>2</v>
      </c>
      <c r="H119">
        <v>7</v>
      </c>
    </row>
    <row r="120" spans="1:8" x14ac:dyDescent="0.25">
      <c r="B120" t="s">
        <v>177</v>
      </c>
      <c r="C120">
        <v>3</v>
      </c>
      <c r="H120">
        <v>3</v>
      </c>
    </row>
    <row r="121" spans="1:8" x14ac:dyDescent="0.25">
      <c r="B121" t="s">
        <v>178</v>
      </c>
      <c r="C121">
        <v>6</v>
      </c>
      <c r="D121">
        <v>4</v>
      </c>
      <c r="E121">
        <v>3</v>
      </c>
      <c r="G121">
        <v>3</v>
      </c>
      <c r="H121">
        <v>8</v>
      </c>
    </row>
    <row r="122" spans="1:8" x14ac:dyDescent="0.25">
      <c r="B122" t="s">
        <v>179</v>
      </c>
      <c r="C122">
        <v>3</v>
      </c>
      <c r="D122">
        <v>2</v>
      </c>
      <c r="E122">
        <v>1</v>
      </c>
      <c r="G122">
        <v>1</v>
      </c>
      <c r="H122">
        <v>3</v>
      </c>
    </row>
    <row r="123" spans="1:8" x14ac:dyDescent="0.25">
      <c r="B123" t="s">
        <v>180</v>
      </c>
      <c r="C123">
        <v>2</v>
      </c>
      <c r="E123">
        <v>2</v>
      </c>
      <c r="F123">
        <v>3</v>
      </c>
      <c r="G123">
        <v>1</v>
      </c>
      <c r="H123">
        <v>4</v>
      </c>
    </row>
    <row r="124" spans="1:8" ht="15.75" thickBot="1" x14ac:dyDescent="0.3">
      <c r="B124" s="130" t="s">
        <v>260</v>
      </c>
      <c r="C124" s="130">
        <v>34</v>
      </c>
      <c r="D124" s="130">
        <v>14</v>
      </c>
      <c r="E124" s="130">
        <v>12</v>
      </c>
      <c r="F124" s="130">
        <v>7</v>
      </c>
      <c r="G124" s="130">
        <v>6</v>
      </c>
      <c r="H124" s="130">
        <v>40</v>
      </c>
    </row>
    <row r="127" spans="1:8" x14ac:dyDescent="0.25">
      <c r="A127" s="90" t="s">
        <v>431</v>
      </c>
      <c r="B127" t="s">
        <v>363</v>
      </c>
    </row>
    <row r="129" spans="2:8" ht="30.75" thickBot="1" x14ac:dyDescent="0.3">
      <c r="B129" s="128" t="s">
        <v>181</v>
      </c>
      <c r="C129" s="128" t="s">
        <v>262</v>
      </c>
      <c r="D129" s="128" t="s">
        <v>237</v>
      </c>
      <c r="E129" s="128" t="s">
        <v>187</v>
      </c>
      <c r="F129" s="128" t="s">
        <v>188</v>
      </c>
      <c r="G129" s="128" t="s">
        <v>190</v>
      </c>
      <c r="H129" s="128" t="s">
        <v>260</v>
      </c>
    </row>
    <row r="130" spans="2:8" x14ac:dyDescent="0.25">
      <c r="B130" t="s">
        <v>173</v>
      </c>
      <c r="C130" s="1">
        <v>73</v>
      </c>
      <c r="D130" s="1">
        <v>3</v>
      </c>
      <c r="E130" s="1">
        <v>6</v>
      </c>
      <c r="F130" s="1"/>
      <c r="G130" s="1"/>
      <c r="H130" s="1">
        <v>82</v>
      </c>
    </row>
    <row r="131" spans="2:8" x14ac:dyDescent="0.25">
      <c r="B131" t="s">
        <v>261</v>
      </c>
      <c r="C131" s="1">
        <v>791</v>
      </c>
      <c r="D131" s="1">
        <v>18</v>
      </c>
      <c r="E131" s="1">
        <v>1</v>
      </c>
      <c r="F131" s="1">
        <v>4</v>
      </c>
      <c r="G131" s="1">
        <v>5</v>
      </c>
      <c r="H131" s="1">
        <v>819</v>
      </c>
    </row>
    <row r="132" spans="2:8" x14ac:dyDescent="0.25">
      <c r="B132" t="s">
        <v>175</v>
      </c>
      <c r="C132" s="1">
        <v>5</v>
      </c>
      <c r="D132" s="1"/>
      <c r="E132" s="1"/>
      <c r="F132" s="1"/>
      <c r="G132" s="1"/>
      <c r="H132" s="1">
        <v>5</v>
      </c>
    </row>
    <row r="133" spans="2:8" x14ac:dyDescent="0.25">
      <c r="B133" t="s">
        <v>176</v>
      </c>
      <c r="C133" s="1">
        <v>24</v>
      </c>
      <c r="D133" s="1">
        <v>44</v>
      </c>
      <c r="E133" s="1">
        <v>43</v>
      </c>
      <c r="F133" s="1">
        <v>61</v>
      </c>
      <c r="G133" s="1"/>
      <c r="H133" s="1">
        <v>172</v>
      </c>
    </row>
    <row r="134" spans="2:8" x14ac:dyDescent="0.25">
      <c r="B134" t="s">
        <v>177</v>
      </c>
      <c r="C134" s="1">
        <v>1388</v>
      </c>
      <c r="D134" s="1"/>
      <c r="E134" s="1"/>
      <c r="F134" s="1"/>
      <c r="G134" s="1"/>
      <c r="H134" s="1">
        <v>1388</v>
      </c>
    </row>
    <row r="135" spans="2:8" x14ac:dyDescent="0.25">
      <c r="B135" t="s">
        <v>178</v>
      </c>
      <c r="C135" s="1">
        <v>82</v>
      </c>
      <c r="D135" s="1">
        <v>8</v>
      </c>
      <c r="E135" s="1">
        <v>5</v>
      </c>
      <c r="F135" s="1"/>
      <c r="G135" s="1">
        <v>21</v>
      </c>
      <c r="H135" s="1">
        <v>116</v>
      </c>
    </row>
    <row r="136" spans="2:8" x14ac:dyDescent="0.25">
      <c r="B136" t="s">
        <v>179</v>
      </c>
      <c r="C136" s="1">
        <v>33</v>
      </c>
      <c r="D136" s="1">
        <v>29</v>
      </c>
      <c r="E136" s="1">
        <v>17</v>
      </c>
      <c r="F136" s="1"/>
      <c r="G136" s="1">
        <v>4</v>
      </c>
      <c r="H136" s="1">
        <v>83</v>
      </c>
    </row>
    <row r="137" spans="2:8" x14ac:dyDescent="0.25">
      <c r="B137" t="s">
        <v>180</v>
      </c>
      <c r="C137" s="1">
        <v>400</v>
      </c>
      <c r="D137" s="1"/>
      <c r="E137" s="1">
        <v>4</v>
      </c>
      <c r="F137" s="1">
        <v>4</v>
      </c>
      <c r="G137" s="1">
        <v>1</v>
      </c>
      <c r="H137" s="1">
        <v>409</v>
      </c>
    </row>
    <row r="138" spans="2:8" ht="15.75" thickBot="1" x14ac:dyDescent="0.3">
      <c r="B138" s="130" t="s">
        <v>260</v>
      </c>
      <c r="C138" s="130">
        <v>2796</v>
      </c>
      <c r="D138" s="130">
        <v>102</v>
      </c>
      <c r="E138" s="130">
        <v>76</v>
      </c>
      <c r="F138" s="130">
        <v>69</v>
      </c>
      <c r="G138" s="130">
        <v>31</v>
      </c>
      <c r="H138" s="130">
        <v>3074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Cover_Sheet</vt:lpstr>
      <vt:lpstr>Table of contents</vt:lpstr>
      <vt:lpstr>A - WORKFORCE</vt:lpstr>
      <vt:lpstr>B - FINANCE</vt:lpstr>
      <vt:lpstr>C - ACTIVITY</vt:lpstr>
      <vt:lpstr>D - GEOGRAPHY</vt:lpstr>
    </vt:vector>
  </TitlesOfParts>
  <Company>ACNI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Investment Survey table 2024_2025</dc:title>
  <dc:creator>ACNI</dc:creator>
  <cp:lastModifiedBy>Stevenson, Graeme</cp:lastModifiedBy>
  <dcterms:created xsi:type="dcterms:W3CDTF">2024-06-17T15:07:15Z</dcterms:created>
  <dcterms:modified xsi:type="dcterms:W3CDTF">2026-10-01T08:58:20Z</dcterms:modified>
</cp:coreProperties>
</file>