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2.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never" defaultThemeVersion="202300"/>
  <mc:AlternateContent xmlns:mc="http://schemas.openxmlformats.org/markup-compatibility/2006">
    <mc:Choice Requires="x15">
      <x15ac:absPath xmlns:x15ac="http://schemas.microsoft.com/office/spreadsheetml/2010/11/ac" url="C:\Users\acni-bhughes\Desktop\"/>
    </mc:Choice>
  </mc:AlternateContent>
  <xr:revisionPtr revIDLastSave="0" documentId="8_{0CD7090D-E0ED-4E58-8763-F6CF8834B656}" xr6:coauthVersionLast="47" xr6:coauthVersionMax="47" xr10:uidLastSave="{00000000-0000-0000-0000-000000000000}"/>
  <bookViews>
    <workbookView xWindow="-108" yWindow="-108" windowWidth="23256" windowHeight="12456" tabRatio="764" xr2:uid="{1FB4D30A-390D-41E2-AC54-FA4C11D284BF}"/>
  </bookViews>
  <sheets>
    <sheet name="Cover_Sheet" sheetId="12" r:id="rId1"/>
    <sheet name="Table of contents" sheetId="35" r:id="rId2"/>
    <sheet name="WORKFORCE-ALL " sheetId="25" r:id="rId3"/>
    <sheet name="WORKFORCE-CS" sheetId="30" r:id="rId4"/>
    <sheet name="EDI-ALL" sheetId="27" r:id="rId5"/>
    <sheet name="EDI-CS" sheetId="32" r:id="rId6"/>
    <sheet name="FINANCE-ALL" sheetId="17" r:id="rId7"/>
    <sheet name="FINANCE-CS" sheetId="31" r:id="rId8"/>
    <sheet name="ACTIVITY-ALL" sheetId="28" r:id="rId9"/>
    <sheet name="ACTIVITY-CS" sheetId="34" r:id="rId10"/>
    <sheet name="INTERNATIONAL " sheetId="33" r:id="rId11"/>
  </sheets>
  <externalReferences>
    <externalReference r:id="rId12"/>
  </externalReferences>
  <definedNames>
    <definedName name="classtbl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30" l="1"/>
  <c r="D24" i="25"/>
  <c r="D10" i="25"/>
  <c r="D9" i="25"/>
  <c r="I43" i="34"/>
  <c r="H43" i="34"/>
  <c r="I42" i="34"/>
  <c r="H42" i="34"/>
  <c r="I41" i="34"/>
  <c r="H41" i="34"/>
  <c r="I40" i="34"/>
  <c r="H40" i="34"/>
  <c r="I39" i="34"/>
  <c r="H39" i="34"/>
  <c r="I38" i="34"/>
  <c r="H38" i="34"/>
  <c r="I37" i="34"/>
  <c r="H37" i="34"/>
  <c r="I36" i="34"/>
  <c r="H36" i="34"/>
  <c r="I35" i="34"/>
  <c r="H35" i="34"/>
  <c r="I34" i="34"/>
  <c r="H34" i="34"/>
  <c r="I33" i="34"/>
  <c r="H33" i="34"/>
  <c r="I32" i="34"/>
  <c r="H32" i="34"/>
  <c r="I31" i="34"/>
  <c r="H31" i="34"/>
  <c r="I30" i="34"/>
  <c r="H30" i="34"/>
  <c r="I29" i="34"/>
  <c r="H29" i="34"/>
  <c r="I28" i="34"/>
  <c r="H28" i="34"/>
  <c r="I27" i="34"/>
  <c r="H27" i="34"/>
  <c r="I26" i="34"/>
  <c r="H26" i="34"/>
  <c r="I25" i="34"/>
  <c r="H25" i="34"/>
  <c r="I24" i="34"/>
  <c r="H24" i="34"/>
  <c r="I23" i="34"/>
  <c r="H23" i="34"/>
  <c r="I22" i="34"/>
  <c r="H22" i="34"/>
  <c r="I21" i="34"/>
  <c r="H21" i="34"/>
  <c r="I20" i="34"/>
  <c r="H20" i="34"/>
  <c r="I19" i="34"/>
  <c r="H19" i="34"/>
  <c r="I18" i="34"/>
  <c r="H18" i="34"/>
  <c r="I17" i="34"/>
  <c r="H17" i="34"/>
  <c r="I16" i="34"/>
  <c r="H16" i="34"/>
  <c r="I15" i="34"/>
  <c r="H15" i="34"/>
  <c r="I14" i="34"/>
  <c r="H14" i="34"/>
  <c r="I13" i="34"/>
  <c r="H13" i="34"/>
  <c r="I12" i="34"/>
  <c r="H12" i="34"/>
  <c r="I11" i="34"/>
  <c r="H11" i="34"/>
  <c r="I10" i="34"/>
  <c r="H10" i="34"/>
  <c r="I9" i="34"/>
  <c r="H9" i="34"/>
  <c r="I8" i="34"/>
  <c r="H8" i="34"/>
  <c r="I11" i="31"/>
  <c r="J23" i="31"/>
  <c r="I25" i="31"/>
  <c r="J25" i="31"/>
  <c r="J26" i="31"/>
  <c r="J27" i="31"/>
  <c r="J28" i="31"/>
  <c r="J29" i="31"/>
  <c r="J30" i="31"/>
  <c r="J31" i="31"/>
  <c r="J32" i="31"/>
  <c r="J36" i="31"/>
  <c r="J37" i="31"/>
  <c r="J38" i="31"/>
  <c r="J39" i="31"/>
  <c r="J43" i="31"/>
  <c r="J44" i="31"/>
  <c r="J45" i="31"/>
  <c r="J46" i="31"/>
  <c r="J47" i="31"/>
  <c r="J52" i="31"/>
  <c r="J53" i="31"/>
  <c r="J54" i="31"/>
  <c r="J55" i="31"/>
  <c r="J56" i="31"/>
  <c r="J57" i="31"/>
  <c r="J58" i="31"/>
  <c r="J59" i="31"/>
  <c r="J60" i="31"/>
  <c r="J61" i="31"/>
  <c r="J62" i="31"/>
  <c r="J65" i="31"/>
  <c r="J66" i="31"/>
  <c r="J67" i="31"/>
  <c r="J69" i="31"/>
  <c r="J70" i="31"/>
  <c r="J71" i="31"/>
  <c r="J72" i="31"/>
  <c r="J73" i="31"/>
  <c r="J74" i="31"/>
  <c r="J75" i="31"/>
  <c r="J76" i="31"/>
  <c r="J77" i="31"/>
  <c r="I26" i="31"/>
  <c r="I27" i="31"/>
  <c r="I28" i="31"/>
  <c r="I29" i="31"/>
  <c r="I30" i="31"/>
  <c r="I31" i="31"/>
  <c r="I32" i="31"/>
  <c r="I34" i="31"/>
  <c r="I36" i="31"/>
  <c r="I37" i="31"/>
  <c r="I38" i="31"/>
  <c r="I39" i="31"/>
  <c r="I43" i="31"/>
  <c r="I44" i="31"/>
  <c r="I45" i="31"/>
  <c r="I46" i="31"/>
  <c r="I47" i="31"/>
  <c r="I52" i="31"/>
  <c r="I53" i="31"/>
  <c r="I54" i="31"/>
  <c r="I55" i="31"/>
  <c r="I56" i="31"/>
  <c r="I57" i="31"/>
  <c r="I58" i="31"/>
  <c r="I59" i="31"/>
  <c r="I60" i="31"/>
  <c r="I61" i="31"/>
  <c r="I62" i="31"/>
  <c r="I63" i="31"/>
  <c r="I65" i="31"/>
  <c r="I66" i="31"/>
  <c r="I67" i="31"/>
  <c r="I68" i="31"/>
  <c r="I69" i="31"/>
  <c r="I70" i="31"/>
  <c r="I71" i="31"/>
  <c r="I72" i="31"/>
  <c r="I73" i="31"/>
  <c r="I74" i="31"/>
  <c r="I75" i="31"/>
  <c r="I76" i="31"/>
  <c r="J11" i="31"/>
  <c r="J12" i="31"/>
  <c r="J13" i="31"/>
  <c r="J14" i="31"/>
  <c r="J15" i="31"/>
  <c r="J16" i="31"/>
  <c r="J17" i="31"/>
  <c r="J18" i="31"/>
  <c r="J19" i="31"/>
  <c r="J20" i="31"/>
  <c r="J21" i="31"/>
  <c r="J22" i="31"/>
  <c r="J10" i="31"/>
  <c r="I12" i="31"/>
  <c r="I13" i="31"/>
  <c r="I14" i="31"/>
  <c r="I15" i="31"/>
  <c r="I16" i="31"/>
  <c r="I17" i="31"/>
  <c r="I18" i="31"/>
  <c r="I19" i="31"/>
  <c r="I20" i="31"/>
  <c r="I21" i="31"/>
  <c r="I22" i="31"/>
  <c r="I10" i="31"/>
  <c r="E79" i="31"/>
  <c r="F79" i="31"/>
  <c r="G79" i="31"/>
  <c r="J79" i="31" s="1"/>
  <c r="C77" i="31"/>
  <c r="D77" i="31"/>
  <c r="E77" i="31"/>
  <c r="F77" i="31"/>
  <c r="G77" i="31"/>
  <c r="I77" i="31" s="1"/>
  <c r="C63" i="31"/>
  <c r="C79" i="31" s="1"/>
  <c r="D63" i="31"/>
  <c r="D79" i="31" s="1"/>
  <c r="E63" i="31"/>
  <c r="F63" i="31"/>
  <c r="G63" i="31"/>
  <c r="J63" i="31" s="1"/>
  <c r="C48" i="31"/>
  <c r="D48" i="31"/>
  <c r="E48" i="31"/>
  <c r="J48" i="31" s="1"/>
  <c r="F48" i="31"/>
  <c r="G48" i="31"/>
  <c r="I48" i="31" s="1"/>
  <c r="C41" i="31"/>
  <c r="D41" i="31"/>
  <c r="E41" i="31"/>
  <c r="F41" i="31"/>
  <c r="G41" i="31"/>
  <c r="I41" i="31" s="1"/>
  <c r="C34" i="31"/>
  <c r="D34" i="31"/>
  <c r="E34" i="31"/>
  <c r="F34" i="31"/>
  <c r="G34" i="31"/>
  <c r="J34" i="31" s="1"/>
  <c r="C23" i="31"/>
  <c r="C50" i="31" s="1"/>
  <c r="D23" i="31"/>
  <c r="E23" i="31"/>
  <c r="F23" i="31"/>
  <c r="I23" i="31" s="1"/>
  <c r="G23" i="31"/>
  <c r="G50" i="31" s="1"/>
  <c r="C118" i="28"/>
  <c r="D118" i="28"/>
  <c r="E118" i="28"/>
  <c r="F118" i="28"/>
  <c r="E16" i="33"/>
  <c r="F16" i="33"/>
  <c r="G16" i="33"/>
  <c r="H16" i="33"/>
  <c r="I16" i="33"/>
  <c r="J16" i="33"/>
  <c r="D21" i="33"/>
  <c r="D22" i="33"/>
  <c r="D23" i="33"/>
  <c r="D24" i="33"/>
  <c r="D25" i="33"/>
  <c r="D26" i="33"/>
  <c r="D20" i="33"/>
  <c r="C21" i="33"/>
  <c r="C22" i="33"/>
  <c r="C23" i="33"/>
  <c r="C24" i="33"/>
  <c r="C25" i="33"/>
  <c r="C26" i="33"/>
  <c r="C20" i="33"/>
  <c r="C99" i="32"/>
  <c r="D99" i="32"/>
  <c r="E99" i="32"/>
  <c r="F99" i="32"/>
  <c r="G99" i="32"/>
  <c r="C81" i="32"/>
  <c r="D81" i="32"/>
  <c r="E81" i="32"/>
  <c r="F81" i="32"/>
  <c r="G81" i="32"/>
  <c r="G47" i="32"/>
  <c r="G48" i="32"/>
  <c r="G49" i="32"/>
  <c r="G50" i="32"/>
  <c r="G51" i="32"/>
  <c r="G52" i="32"/>
  <c r="G53" i="32"/>
  <c r="G54" i="32"/>
  <c r="G55" i="32"/>
  <c r="G56" i="32"/>
  <c r="G57" i="32"/>
  <c r="G58" i="32"/>
  <c r="G59" i="32"/>
  <c r="G60" i="32"/>
  <c r="G61" i="32"/>
  <c r="G62" i="32"/>
  <c r="G63" i="32"/>
  <c r="G64" i="32"/>
  <c r="G65" i="32"/>
  <c r="G46" i="32"/>
  <c r="C66" i="32"/>
  <c r="D66" i="32"/>
  <c r="E66" i="32"/>
  <c r="F66" i="32"/>
  <c r="C40" i="32"/>
  <c r="D40" i="32"/>
  <c r="E40" i="32"/>
  <c r="F40" i="32"/>
  <c r="G36" i="32"/>
  <c r="G37" i="32"/>
  <c r="G38" i="32"/>
  <c r="G39" i="32"/>
  <c r="C30" i="32"/>
  <c r="D30" i="32"/>
  <c r="E30" i="32"/>
  <c r="F30" i="32"/>
  <c r="G21" i="32"/>
  <c r="G22" i="32"/>
  <c r="G23" i="32"/>
  <c r="G24" i="32"/>
  <c r="G25" i="32"/>
  <c r="G26" i="32"/>
  <c r="G27" i="32"/>
  <c r="G28" i="32"/>
  <c r="G29" i="32"/>
  <c r="C15" i="32"/>
  <c r="D15" i="32"/>
  <c r="E15" i="32"/>
  <c r="F15" i="32"/>
  <c r="G15" i="32"/>
  <c r="E50" i="31" l="1"/>
  <c r="J50" i="31" s="1"/>
  <c r="D50" i="31"/>
  <c r="J41" i="31"/>
  <c r="I79" i="31"/>
  <c r="F50" i="31"/>
  <c r="I50" i="31" s="1"/>
  <c r="G40" i="32"/>
  <c r="G66" i="32"/>
  <c r="G30" i="32"/>
  <c r="G60" i="30" l="1"/>
  <c r="F60" i="30"/>
  <c r="E60" i="30"/>
  <c r="D60" i="30"/>
  <c r="C60" i="30"/>
  <c r="G56" i="30"/>
  <c r="G62" i="30" s="1"/>
  <c r="F56" i="30"/>
  <c r="F62" i="30" s="1"/>
  <c r="E56" i="30"/>
  <c r="E62" i="30" s="1"/>
  <c r="D56" i="30"/>
  <c r="C56" i="30"/>
  <c r="G45" i="30"/>
  <c r="F45" i="30"/>
  <c r="E45" i="30"/>
  <c r="D45" i="30"/>
  <c r="C45" i="30"/>
  <c r="G41" i="30"/>
  <c r="G47" i="30" s="1"/>
  <c r="F41" i="30"/>
  <c r="E41" i="30"/>
  <c r="D41" i="30"/>
  <c r="C41" i="30"/>
  <c r="G30" i="30"/>
  <c r="F30" i="30"/>
  <c r="E30" i="30"/>
  <c r="D30" i="30"/>
  <c r="C30" i="30"/>
  <c r="G26" i="30"/>
  <c r="F26" i="30"/>
  <c r="E26" i="30"/>
  <c r="D26" i="30"/>
  <c r="C26" i="30"/>
  <c r="G15" i="30"/>
  <c r="F15" i="30"/>
  <c r="E15" i="30"/>
  <c r="D15" i="30"/>
  <c r="C15" i="30"/>
  <c r="G11" i="30"/>
  <c r="F11" i="30"/>
  <c r="E11" i="30"/>
  <c r="E17" i="30" s="1"/>
  <c r="D11" i="30"/>
  <c r="D17" i="30" s="1"/>
  <c r="C11" i="30"/>
  <c r="C60" i="25"/>
  <c r="C56" i="25"/>
  <c r="C45" i="25"/>
  <c r="C41" i="25"/>
  <c r="C30" i="25"/>
  <c r="C26" i="25"/>
  <c r="C15" i="25"/>
  <c r="C11" i="25"/>
  <c r="D32" i="30" l="1"/>
  <c r="G17" i="30"/>
  <c r="E32" i="30"/>
  <c r="C47" i="30"/>
  <c r="F32" i="30"/>
  <c r="D47" i="30"/>
  <c r="C17" i="30"/>
  <c r="F17" i="30"/>
  <c r="C32" i="30"/>
  <c r="G32" i="30"/>
  <c r="E47" i="30"/>
  <c r="F47" i="30"/>
  <c r="C62" i="30"/>
  <c r="D62" i="30"/>
  <c r="C62" i="25"/>
  <c r="C47" i="25"/>
  <c r="C32" i="25"/>
  <c r="D26" i="25" s="1"/>
  <c r="C17" i="25"/>
  <c r="D11" i="25" s="1"/>
  <c r="D47" i="25" l="1"/>
  <c r="D44" i="25"/>
  <c r="D43" i="25"/>
  <c r="D39" i="25"/>
  <c r="D40" i="25"/>
  <c r="D45" i="25"/>
  <c r="D62" i="25"/>
  <c r="D59" i="25"/>
  <c r="D58" i="25"/>
  <c r="D55" i="25"/>
  <c r="D54" i="25"/>
  <c r="D41" i="25"/>
  <c r="D60" i="25"/>
  <c r="D29" i="25"/>
  <c r="D25" i="25"/>
  <c r="D28" i="25"/>
  <c r="D32" i="25"/>
  <c r="D30" i="25"/>
  <c r="D13" i="25"/>
  <c r="D17" i="25"/>
  <c r="D14" i="25"/>
  <c r="D15" i="25"/>
  <c r="D56" i="25"/>
  <c r="C79" i="17"/>
  <c r="C48" i="17"/>
  <c r="C41" i="17"/>
  <c r="G52" i="17" l="1"/>
  <c r="G72" i="17"/>
  <c r="G63" i="17"/>
  <c r="G55" i="17"/>
  <c r="G71" i="17"/>
  <c r="G62" i="17"/>
  <c r="G54" i="17"/>
  <c r="G79" i="17"/>
  <c r="G70" i="17"/>
  <c r="G61" i="17"/>
  <c r="G53" i="17"/>
  <c r="G77" i="17"/>
  <c r="G69" i="17"/>
  <c r="G60" i="17"/>
  <c r="G76" i="17"/>
  <c r="G68" i="17"/>
  <c r="G59" i="17"/>
  <c r="G73" i="17"/>
  <c r="G75" i="17"/>
  <c r="G67" i="17"/>
  <c r="G58" i="17"/>
  <c r="G65" i="17"/>
  <c r="G74" i="17"/>
  <c r="G66" i="17"/>
  <c r="G57" i="17"/>
  <c r="G56" i="17"/>
  <c r="C50" i="17"/>
  <c r="G32" i="17" l="1"/>
  <c r="G23" i="17"/>
  <c r="G15" i="17"/>
  <c r="G50" i="17"/>
  <c r="G40" i="17"/>
  <c r="G31" i="17"/>
  <c r="G22" i="17"/>
  <c r="G14" i="17"/>
  <c r="G39" i="17"/>
  <c r="G30" i="17"/>
  <c r="G21" i="17"/>
  <c r="G13" i="17"/>
  <c r="G20" i="17"/>
  <c r="G47" i="17"/>
  <c r="G38" i="17"/>
  <c r="G29" i="17"/>
  <c r="G46" i="17"/>
  <c r="G37" i="17"/>
  <c r="G28" i="17"/>
  <c r="G19" i="17"/>
  <c r="G11" i="17"/>
  <c r="G45" i="17"/>
  <c r="G36" i="17"/>
  <c r="G27" i="17"/>
  <c r="G18" i="17"/>
  <c r="G10" i="17"/>
  <c r="G17" i="17"/>
  <c r="G44" i="17"/>
  <c r="G34" i="17"/>
  <c r="G26" i="17"/>
  <c r="G43" i="17"/>
  <c r="G33" i="17"/>
  <c r="G25" i="17"/>
  <c r="G16" i="17"/>
  <c r="G12" i="17"/>
  <c r="G48" i="17"/>
  <c r="G41" i="17"/>
</calcChain>
</file>

<file path=xl/sharedStrings.xml><?xml version="1.0" encoding="utf-8"?>
<sst xmlns="http://schemas.openxmlformats.org/spreadsheetml/2006/main" count="822" uniqueCount="339">
  <si>
    <t>A1</t>
  </si>
  <si>
    <t>Managers</t>
  </si>
  <si>
    <t>Specialist Staff</t>
  </si>
  <si>
    <t>Artists</t>
  </si>
  <si>
    <t>Other Staff</t>
  </si>
  <si>
    <t>Total</t>
  </si>
  <si>
    <t>Woman (including cis and trans women)</t>
  </si>
  <si>
    <t>Non-Binary (including androgyne)</t>
  </si>
  <si>
    <t>Agender</t>
  </si>
  <si>
    <t xml:space="preserve">Gender fluid </t>
  </si>
  <si>
    <t>Prefer not to say</t>
  </si>
  <si>
    <t>Not known</t>
  </si>
  <si>
    <t>A2</t>
  </si>
  <si>
    <t>A3</t>
  </si>
  <si>
    <t>0-15</t>
  </si>
  <si>
    <t>16-24</t>
  </si>
  <si>
    <t>25-34</t>
  </si>
  <si>
    <t>35-44</t>
  </si>
  <si>
    <t>45-54</t>
  </si>
  <si>
    <t>55-64</t>
  </si>
  <si>
    <t>65+</t>
  </si>
  <si>
    <t>Prefer Not To Say</t>
  </si>
  <si>
    <t>A4</t>
  </si>
  <si>
    <t>Disabled</t>
  </si>
  <si>
    <t>Non-Disabled</t>
  </si>
  <si>
    <t>A5</t>
  </si>
  <si>
    <t>A6</t>
  </si>
  <si>
    <t>White</t>
  </si>
  <si>
    <t>Irish Traveller</t>
  </si>
  <si>
    <t>Roma</t>
  </si>
  <si>
    <t>Chinese</t>
  </si>
  <si>
    <t>Indian</t>
  </si>
  <si>
    <t>Pakestani</t>
  </si>
  <si>
    <t>Asian not listed, please specify here</t>
  </si>
  <si>
    <t>Black Caribbean</t>
  </si>
  <si>
    <t>Black African</t>
  </si>
  <si>
    <t>Black Other</t>
  </si>
  <si>
    <t>Black not listed, please specify here</t>
  </si>
  <si>
    <t>Arab</t>
  </si>
  <si>
    <t>Filipino</t>
  </si>
  <si>
    <t>Mixed Ethnic Group</t>
  </si>
  <si>
    <t>Not Known</t>
  </si>
  <si>
    <t>Bisexual</t>
  </si>
  <si>
    <t>Gay Man</t>
  </si>
  <si>
    <t>Gay Woman / Lesbian</t>
  </si>
  <si>
    <t>Heterosexual / Straight</t>
  </si>
  <si>
    <t>Queer</t>
  </si>
  <si>
    <t>Pansexual</t>
  </si>
  <si>
    <t>Buddhist</t>
  </si>
  <si>
    <t>Catholic</t>
  </si>
  <si>
    <t>Protestant</t>
  </si>
  <si>
    <t>Hindu</t>
  </si>
  <si>
    <t>Islam/Muslim</t>
  </si>
  <si>
    <t>Jewish</t>
  </si>
  <si>
    <t>Sikh</t>
  </si>
  <si>
    <t>No Religious Faith</t>
  </si>
  <si>
    <t>Religious faith not listed specify here</t>
  </si>
  <si>
    <t>A9</t>
  </si>
  <si>
    <t>A10</t>
  </si>
  <si>
    <t>A11</t>
  </si>
  <si>
    <t>A12</t>
  </si>
  <si>
    <t>A13</t>
  </si>
  <si>
    <t>A14</t>
  </si>
  <si>
    <t>A16</t>
  </si>
  <si>
    <t>A18</t>
  </si>
  <si>
    <t>A19</t>
  </si>
  <si>
    <t>A20</t>
  </si>
  <si>
    <t>Bangladeshi</t>
  </si>
  <si>
    <t>Other Asian</t>
  </si>
  <si>
    <t>Other Ethnic Group</t>
  </si>
  <si>
    <t>A7</t>
  </si>
  <si>
    <t>Other religious faith</t>
  </si>
  <si>
    <t>2022-23</t>
  </si>
  <si>
    <t>2023-24</t>
  </si>
  <si>
    <t>2021-22</t>
  </si>
  <si>
    <t>2020-21</t>
  </si>
  <si>
    <t>Other</t>
  </si>
  <si>
    <t>B1</t>
  </si>
  <si>
    <t>Arts Council of Northern Ireland</t>
  </si>
  <si>
    <t>-</t>
  </si>
  <si>
    <t>C1</t>
  </si>
  <si>
    <t>Number of activities</t>
  </si>
  <si>
    <t>C2</t>
  </si>
  <si>
    <t>C3</t>
  </si>
  <si>
    <t>C4</t>
  </si>
  <si>
    <t>C5</t>
  </si>
  <si>
    <t>C6</t>
  </si>
  <si>
    <t>C7</t>
  </si>
  <si>
    <t>Braille</t>
  </si>
  <si>
    <t>Large print</t>
  </si>
  <si>
    <t>Induction loop</t>
  </si>
  <si>
    <t>Captioning</t>
  </si>
  <si>
    <t>Audio Description</t>
  </si>
  <si>
    <t>BSL interpreter</t>
  </si>
  <si>
    <t xml:space="preserve">ISL interpreter </t>
  </si>
  <si>
    <t>Wheelchair access</t>
  </si>
  <si>
    <t>Accessible toilets</t>
  </si>
  <si>
    <t>Lifts</t>
  </si>
  <si>
    <t>Signage</t>
  </si>
  <si>
    <t>Maps</t>
  </si>
  <si>
    <t>Relaxed performances</t>
  </si>
  <si>
    <t>Dementia friendly</t>
  </si>
  <si>
    <t>Multisensory workshops</t>
  </si>
  <si>
    <t>Engaged with (yes/no)</t>
  </si>
  <si>
    <t>Arts Organisations</t>
  </si>
  <si>
    <t>Local Authories</t>
  </si>
  <si>
    <t>Libraries</t>
  </si>
  <si>
    <t>Education</t>
  </si>
  <si>
    <t>Health and Wellbeing</t>
  </si>
  <si>
    <t xml:space="preserve">Criminal Justice </t>
  </si>
  <si>
    <t>Heritage</t>
  </si>
  <si>
    <t xml:space="preserve">Museums </t>
  </si>
  <si>
    <t>Community Groups</t>
  </si>
  <si>
    <t>Climate Change / Environment</t>
  </si>
  <si>
    <t xml:space="preserve">Regeneration </t>
  </si>
  <si>
    <t>Number provided</t>
  </si>
  <si>
    <t>Artist Bursaries</t>
  </si>
  <si>
    <t>Specialist Support (e.g. mentoring, lobbying, consultancy)</t>
  </si>
  <si>
    <t>Marketing or promotional support (e.g. website development)</t>
  </si>
  <si>
    <t xml:space="preserve">Filming photography or documenting services </t>
  </si>
  <si>
    <t>Arranged talks, readings or performances by professional artists</t>
  </si>
  <si>
    <t>Training (including courses and lectures to support artists)</t>
  </si>
  <si>
    <t>Journal or publication</t>
  </si>
  <si>
    <t>Venue hire (e.g. studios, rehearsals or exhibition space)</t>
  </si>
  <si>
    <t>Arranged residencies</t>
  </si>
  <si>
    <t>Equipment (e.g. screens, projectors, media players)</t>
  </si>
  <si>
    <t>Number of organisations</t>
  </si>
  <si>
    <t xml:space="preserve">RoI </t>
  </si>
  <si>
    <t>GB</t>
  </si>
  <si>
    <t>North America</t>
  </si>
  <si>
    <t>Middle East &amp; North Africa</t>
  </si>
  <si>
    <t>Other global region</t>
  </si>
  <si>
    <t xml:space="preserve">Co-productions / co-commissioning </t>
  </si>
  <si>
    <t>Arranging work for NI based creative practitioners</t>
  </si>
  <si>
    <t xml:space="preserve">Touring productions/exhibitions (including loans) </t>
  </si>
  <si>
    <t>Stand alone activity, not part of a tour</t>
  </si>
  <si>
    <t>Borrowing collections for exhibitions or loans in NI</t>
  </si>
  <si>
    <t>Hosting creative practitioners in NI from other countries</t>
  </si>
  <si>
    <t>Gender</t>
  </si>
  <si>
    <t>A15</t>
  </si>
  <si>
    <t>Ethnicity</t>
  </si>
  <si>
    <t>Age</t>
  </si>
  <si>
    <t>Religious faith</t>
  </si>
  <si>
    <t>A17</t>
  </si>
  <si>
    <t>B2</t>
  </si>
  <si>
    <t>Service</t>
  </si>
  <si>
    <t>A variety of methods were used by clients to record audiences and participant levels, some of which are more reliable than others.  To reduce associated error relating to these fields, organisations were asked to report data as either ‘known’ or ‘estimated’, depending on the confidence they have in the data and the method used to collect it.</t>
  </si>
  <si>
    <t>The classification 'size' is used to group organisations into three groups depending on their total income: small (less than £200,000, medium (between £200,000 and £800,000) and large (over £800,000).</t>
  </si>
  <si>
    <t>Ethnicity classifications used are consistent with NISRA definitions to ensure datasets are consistent with other sectors and population data.  Gender and sexual orientation categories are consistent with practice guidance used by the Northern Ireland charity Outburst Queer Arts Festival.  Disability is defined, based on the social model of disability.</t>
  </si>
  <si>
    <t>This publication contains Official Statistics. Our statistical practice is regulated by the Office for Statistics Regulation (OSR).</t>
  </si>
  <si>
    <t>Official Statistics are statistics which have not been independently reviewed by the Office for Statistical Regulation (OSR) and so are not yet accredited.  OSR sets the standards of trustworthiness, quality and value in the Code of Practice for Statistics.  They are produced free from any political interference.</t>
  </si>
  <si>
    <t>Contact Information</t>
  </si>
  <si>
    <t>If you have any queries about this publication please contact the ACNI Strategic Development Team</t>
  </si>
  <si>
    <t>10 Exchange Street West</t>
  </si>
  <si>
    <t>Belfast</t>
  </si>
  <si>
    <t>BT1 2NJ</t>
  </si>
  <si>
    <t>028 9023 5053</t>
  </si>
  <si>
    <t>email: strategy@artscouncil-ni.org</t>
  </si>
  <si>
    <t>Contents</t>
  </si>
  <si>
    <t>The MAC</t>
  </si>
  <si>
    <t>Sectors</t>
  </si>
  <si>
    <t>of which, developed partnership agreements / MoU</t>
  </si>
  <si>
    <t>International Activity</t>
  </si>
  <si>
    <t>Type of activity</t>
  </si>
  <si>
    <t>WORKFORCE PROFILE</t>
  </si>
  <si>
    <t>Activity and Audiences</t>
  </si>
  <si>
    <t>.</t>
  </si>
  <si>
    <t>2024-25</t>
  </si>
  <si>
    <t>All Organisations</t>
  </si>
  <si>
    <t>2020-2021</t>
  </si>
  <si>
    <t>2021-2022</t>
  </si>
  <si>
    <t>2022-2023</t>
  </si>
  <si>
    <t>2023-2024</t>
  </si>
  <si>
    <t>2024-2025</t>
  </si>
  <si>
    <t xml:space="preserve">Research with partners from outside NI / other </t>
  </si>
  <si>
    <t>Number of services provided</t>
  </si>
  <si>
    <t>Donations</t>
  </si>
  <si>
    <t>European funding programmes</t>
  </si>
  <si>
    <t>Other RoI public sources</t>
  </si>
  <si>
    <t>Publication: the data tabes in this spreadsheet were published on the 2nd October, 2025.</t>
  </si>
  <si>
    <r>
      <t xml:space="preserve">The template and guidance notes can be found at: </t>
    </r>
    <r>
      <rPr>
        <sz val="11"/>
        <color theme="3" tint="0.499984740745262"/>
        <rFont val="Arial"/>
        <family val="2"/>
      </rPr>
      <t>https://artscouncil-ni.org/resources/annual-investment-survey-instructions-and-templates-2024-25</t>
    </r>
  </si>
  <si>
    <t>2024-25 Annual Investment Survey Findings</t>
  </si>
  <si>
    <t>Man (including cis and trans men)</t>
  </si>
  <si>
    <t>TOTAL INCOME</t>
  </si>
  <si>
    <t>TOTAL EARNED INCOME</t>
  </si>
  <si>
    <t>TOTAL PUBLIC SECTOR INCOME</t>
  </si>
  <si>
    <t>TOTAL CAPITAL INCOME</t>
  </si>
  <si>
    <t>TOTAL CORE EXPENDITURE</t>
  </si>
  <si>
    <t>TOTAL PROGRAMME EXPENDITURE</t>
  </si>
  <si>
    <t>TOTAL EXPENDITURE</t>
  </si>
  <si>
    <t>TOTAL CONTRIBUTED INCOME</t>
  </si>
  <si>
    <t xml:space="preserve">A change to the survey platform used to collect data in 2024-25 resulted in the modification to some question structures.  Differences in how certain questions were presented may have influenced how respondents interpreted and answered them. </t>
  </si>
  <si>
    <t>Data received is cross-checked with responses received over the last three previous years to ensure consistency.  Any unexplained, large scale variances were checked directly with the organisations concerned before inclusion.</t>
  </si>
  <si>
    <t>Permanent Part-Time</t>
  </si>
  <si>
    <t>Permanent Full-Time</t>
  </si>
  <si>
    <t>Contractual and Freelance Full-Time</t>
  </si>
  <si>
    <t>Contractual and Freelance Part-Time</t>
  </si>
  <si>
    <t>Total Workforce</t>
  </si>
  <si>
    <t>Financial Year</t>
  </si>
  <si>
    <t>Constant Sample (n=82)</t>
  </si>
  <si>
    <t>Large Scale (n=14)</t>
  </si>
  <si>
    <t>Medium Scale (n=46)</t>
  </si>
  <si>
    <t>Small Scale (n=22)</t>
  </si>
  <si>
    <t>% exc. prefer not to say / not known</t>
  </si>
  <si>
    <t>% inc. prefer not to say / not known</t>
  </si>
  <si>
    <t xml:space="preserve">Sexual orientation </t>
  </si>
  <si>
    <t>Ethnic group not listed</t>
  </si>
  <si>
    <t>All Organiations (n=131)</t>
  </si>
  <si>
    <t xml:space="preserve">Workforce Equality, Diversity and Inclusion </t>
  </si>
  <si>
    <t xml:space="preserve">Box Office </t>
  </si>
  <si>
    <t xml:space="preserve">Professional services </t>
  </si>
  <si>
    <t xml:space="preserve">Domestic Touring </t>
  </si>
  <si>
    <t xml:space="preserve">International Touring </t>
  </si>
  <si>
    <t xml:space="preserve">Membership Fees </t>
  </si>
  <si>
    <t xml:space="preserve">Publications </t>
  </si>
  <si>
    <t xml:space="preserve">Gallery Sales </t>
  </si>
  <si>
    <t xml:space="preserve">Bar/Catering Sales </t>
  </si>
  <si>
    <t xml:space="preserve">Rent from Tenants </t>
  </si>
  <si>
    <t xml:space="preserve">Training </t>
  </si>
  <si>
    <t xml:space="preserve">Hire (venue, room, equiment etc.) </t>
  </si>
  <si>
    <t xml:space="preserve">Course fees </t>
  </si>
  <si>
    <t xml:space="preserve">Other </t>
  </si>
  <si>
    <t>Other grant income</t>
  </si>
  <si>
    <t xml:space="preserve">Annual Funding Programme </t>
  </si>
  <si>
    <t>Other Arts Council source(s)</t>
  </si>
  <si>
    <t xml:space="preserve">NI Govt. Dpt, agencies or ALB </t>
  </si>
  <si>
    <t xml:space="preserve">NI Local authority funding </t>
  </si>
  <si>
    <t>An Chomhairle Ealaion (Arts Council Ireland)</t>
  </si>
  <si>
    <t xml:space="preserve">Other UK public sources </t>
  </si>
  <si>
    <t xml:space="preserve">Sponsorship </t>
  </si>
  <si>
    <t xml:space="preserve">Fundraising events </t>
  </si>
  <si>
    <t>Trusts and foundations</t>
  </si>
  <si>
    <t>Other contributed income</t>
  </si>
  <si>
    <t xml:space="preserve">Salaries </t>
  </si>
  <si>
    <t xml:space="preserve">Rent and Rates </t>
  </si>
  <si>
    <t xml:space="preserve">Light and Heat </t>
  </si>
  <si>
    <t xml:space="preserve">Maintenance and Security </t>
  </si>
  <si>
    <t xml:space="preserve">Telephone and Fax </t>
  </si>
  <si>
    <t xml:space="preserve">Printing, Postage and Stationery </t>
  </si>
  <si>
    <t xml:space="preserve">Financial Costs </t>
  </si>
  <si>
    <t xml:space="preserve">Insurance </t>
  </si>
  <si>
    <t xml:space="preserve">Recruitment and training  </t>
  </si>
  <si>
    <t xml:space="preserve">Consultancy and Professional Services </t>
  </si>
  <si>
    <t xml:space="preserve">Other Core Costs </t>
  </si>
  <si>
    <t xml:space="preserve">Artists' Costs </t>
  </si>
  <si>
    <t xml:space="preserve">Volunteer Expenses </t>
  </si>
  <si>
    <t xml:space="preserve">Publicity / Marketing / Promotion </t>
  </si>
  <si>
    <t xml:space="preserve">Research and Development Costs </t>
  </si>
  <si>
    <t xml:space="preserve">Premium Costs </t>
  </si>
  <si>
    <t xml:space="preserve">Catering, Merchandising </t>
  </si>
  <si>
    <t xml:space="preserve">Venue Costs </t>
  </si>
  <si>
    <t xml:space="preserve">Transportation </t>
  </si>
  <si>
    <t xml:space="preserve">Travel, Accomodation, Subsistence </t>
  </si>
  <si>
    <t xml:space="preserve">Equipment / Materials </t>
  </si>
  <si>
    <t xml:space="preserve">Other Programming Costs </t>
  </si>
  <si>
    <t>Finance</t>
  </si>
  <si>
    <t>% change (1 year)</t>
  </si>
  <si>
    <t>% change (3 years)</t>
  </si>
  <si>
    <t>NI Local authorities</t>
  </si>
  <si>
    <t>NI Government departments</t>
  </si>
  <si>
    <t>Engagement with other sectors (AFP clients only)</t>
  </si>
  <si>
    <t>Count of Performances</t>
  </si>
  <si>
    <t>Sum of Known Audiences</t>
  </si>
  <si>
    <t>Sum of Estimated Audiences</t>
  </si>
  <si>
    <t>Total Audiences</t>
  </si>
  <si>
    <t>Count of Participations</t>
  </si>
  <si>
    <t>Count of Exhibitions</t>
  </si>
  <si>
    <t>Sum of Known Participants</t>
  </si>
  <si>
    <t>Sum of Estimated Participants</t>
  </si>
  <si>
    <t>Total Participants</t>
  </si>
  <si>
    <t>Sum of Known Visitors</t>
  </si>
  <si>
    <t>Sum of Estimated Visitors</t>
  </si>
  <si>
    <t>Total Visitors</t>
  </si>
  <si>
    <t>Count of Festivals</t>
  </si>
  <si>
    <t>Count of Cinima Screenings</t>
  </si>
  <si>
    <t>Count of Screening (digital)</t>
  </si>
  <si>
    <t>Count of Television (Broadcasts)</t>
  </si>
  <si>
    <t>Count of Radio (Broadcasts)</t>
  </si>
  <si>
    <t>Count of  Online Products (Online)</t>
  </si>
  <si>
    <t xml:space="preserve">Disabled people </t>
  </si>
  <si>
    <t xml:space="preserve">Ethnic minorities </t>
  </si>
  <si>
    <t xml:space="preserve">Deprived neighbourhoods </t>
  </si>
  <si>
    <t xml:space="preserve">LGBTQ </t>
  </si>
  <si>
    <t xml:space="preserve">Older people (aged 65+) </t>
  </si>
  <si>
    <t xml:space="preserve">Offenders / ex-offenders </t>
  </si>
  <si>
    <t xml:space="preserve">Specifically Early Years 0-5 </t>
  </si>
  <si>
    <t xml:space="preserve">Specifically 5-24 year olds </t>
  </si>
  <si>
    <t xml:space="preserve">Health / Wellbeing </t>
  </si>
  <si>
    <t xml:space="preserve">Environment </t>
  </si>
  <si>
    <t>Contact time (hours) - physical  face-to-face</t>
  </si>
  <si>
    <t>Financial Year: 2024-25</t>
  </si>
  <si>
    <t>Financial Year: 2021 - 2025</t>
  </si>
  <si>
    <t>Employment Status</t>
  </si>
  <si>
    <t xml:space="preserve">Income and Expenditure </t>
  </si>
  <si>
    <t>EU (excluding RoI)</t>
  </si>
  <si>
    <t>Physical (face to face) engagement</t>
  </si>
  <si>
    <t>Annual Funded Organisation (n=89)</t>
  </si>
  <si>
    <t>Mean percentage of programme activity by target group</t>
  </si>
  <si>
    <t xml:space="preserve">Number of organisations providing accessibility support </t>
  </si>
  <si>
    <t>Umbrella/resource services</t>
  </si>
  <si>
    <t>Large Scale Organisations</t>
  </si>
  <si>
    <t>Medium Scale Organisations</t>
  </si>
  <si>
    <t>Small Scale Organisations</t>
  </si>
  <si>
    <t>A8</t>
  </si>
  <si>
    <t>Disability</t>
  </si>
  <si>
    <t xml:space="preserve">All Organisations </t>
  </si>
  <si>
    <t>Constant Sample</t>
  </si>
  <si>
    <t>Employment Status - All Organisations</t>
  </si>
  <si>
    <t>Employment Status - Constant Sample</t>
  </si>
  <si>
    <t>Workforce Equality, Diversity and Inclusion - All Organisations</t>
  </si>
  <si>
    <t>Sexual Orientation</t>
  </si>
  <si>
    <t>Religious  faith</t>
  </si>
  <si>
    <t>Workforce Equality, Diversity and Inclusion - Constant Sample</t>
  </si>
  <si>
    <t>All organisation</t>
  </si>
  <si>
    <t>Constant sample</t>
  </si>
  <si>
    <t>Activity and Audiences - All Organisations</t>
  </si>
  <si>
    <t>Activity and Audiences - Constant Sample</t>
  </si>
  <si>
    <t>In 2024-25 organisations in receipt of Annual Funding Programme (AFP) or Lottery Project Funding (LPF) were required to complete an Annual Investment Survey (formally called the Annual Funding Survey).  For AFP funded organisations completing the survey was a condition of grant, for LPF organisations, completion was voluntary.</t>
  </si>
  <si>
    <t>Umbrella/resource services (AFP clients only)</t>
  </si>
  <si>
    <t>% of total income</t>
  </si>
  <si>
    <t>Financial Year: 2024 - 2025</t>
  </si>
  <si>
    <t>% of total workforce</t>
  </si>
  <si>
    <t>Total Audiences to performances</t>
  </si>
  <si>
    <t>Total Visitors to exhibitions</t>
  </si>
  <si>
    <t>Total Audiences to festivals</t>
  </si>
  <si>
    <t>Count of Cinema Screenings</t>
  </si>
  <si>
    <t>Total Audiences to cinema screenings</t>
  </si>
  <si>
    <t>Total Audiences to cinema screenings (digital)</t>
  </si>
  <si>
    <t>Total Audiences Television</t>
  </si>
  <si>
    <t>Total Audiences Radio</t>
  </si>
  <si>
    <t>Total Audiences Products (Online)</t>
  </si>
  <si>
    <t>All figures are presented in nominal terms (cash values). No adjustment has been made for inflation.</t>
  </si>
  <si>
    <t>A total of 131 client organisations completed the survey: 89 (100%) AFP and 42 (58%) LFP.   These clients accounted for £14.4m or 94% of Arts Council investment.</t>
  </si>
  <si>
    <t>Participating organisations were asked to report the number of permanent staff numbers were counted at 31 March 2024.</t>
  </si>
  <si>
    <t>Two sets of findings are presented in this file. The tabs labeled “All” include data from all 131 organizations that provided responses in 2024–25. The column labeled “CS” (constant sample) includes only the 81 organizations that have responded to the survey in each year from 2021 through 2024–25. All CS organisations were in receipt of AFP funding. This constant-sample analysis allows for more meaningful “like-for-like” comparisons over time.</t>
  </si>
  <si>
    <t>AFP Organisations only (n=82)</t>
  </si>
  <si>
    <t>About this years release</t>
  </si>
  <si>
    <t>Notes about cleaning, methodology and groupings</t>
  </si>
  <si>
    <t>Equality, Diversity, and Inclusion (EDI) data should be treated with caution. In many cases, more than 35% of responses fall into “Prefer not to say” or “Not known” categories. Because of this, results are shown both including and excluding these categories. However, they should be interpreted as indicative only.  Further work is planned to improve the quality and completeness of EDI data collection in future survey rounds.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</si>
</sst>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8" x14ac:knownFonts="1">
    <font>
      <sz val="11"/>
      <color theme="1"/>
      <name val="Aptos Narrow"/>
      <family val="2"/>
      <scheme val="minor"/>
    </font>
    <font>
      <sz val="11"/>
      <color theme="1"/>
      <name val="Aptos Narrow"/>
      <family val="2"/>
      <scheme val="minor"/>
    </font>
    <font>
      <b/>
      <sz val="11"/>
      <name val="Aptos Narrow"/>
      <family val="2"/>
      <scheme val="minor"/>
    </font>
    <font>
      <sz val="12"/>
      <color theme="1"/>
      <name val="Aptos Narrow"/>
      <family val="2"/>
      <scheme val="minor"/>
    </font>
    <font>
      <b/>
      <sz val="12"/>
      <name val="Aptos Narrow"/>
      <family val="2"/>
      <scheme val="minor"/>
    </font>
    <font>
      <sz val="12"/>
      <name val="Aptos Narrow"/>
      <family val="2"/>
      <scheme val="minor"/>
    </font>
    <font>
      <b/>
      <sz val="12"/>
      <color theme="1"/>
      <name val="Aptos Narrow"/>
      <family val="2"/>
      <scheme val="minor"/>
    </font>
    <font>
      <b/>
      <sz val="10"/>
      <name val="Aptos Narrow"/>
      <family val="2"/>
      <scheme val="minor"/>
    </font>
    <font>
      <b/>
      <sz val="12"/>
      <name val="Arial"/>
      <family val="2"/>
    </font>
    <font>
      <sz val="11"/>
      <color theme="1"/>
      <name val="Arial"/>
      <family val="2"/>
    </font>
    <font>
      <b/>
      <sz val="11"/>
      <color theme="1"/>
      <name val="Arial"/>
      <family val="2"/>
    </font>
    <font>
      <sz val="12"/>
      <color theme="1"/>
      <name val="Arial"/>
      <family val="2"/>
    </font>
    <font>
      <u/>
      <sz val="11"/>
      <color theme="10"/>
      <name val="Aptos Narrow"/>
      <family val="2"/>
      <scheme val="minor"/>
    </font>
    <font>
      <b/>
      <sz val="18"/>
      <color theme="1"/>
      <name val="Aptos Narrow"/>
      <family val="2"/>
      <scheme val="minor"/>
    </font>
    <font>
      <sz val="11"/>
      <color theme="3" tint="0.499984740745262"/>
      <name val="Arial"/>
      <family val="2"/>
    </font>
    <font>
      <b/>
      <sz val="11"/>
      <color theme="1"/>
      <name val="Aptos Narrow"/>
      <family val="2"/>
      <scheme val="minor"/>
    </font>
    <font>
      <sz val="11"/>
      <name val="Aptos Narrow"/>
      <family val="2"/>
      <scheme val="minor"/>
    </font>
    <font>
      <u/>
      <sz val="11"/>
      <color theme="10"/>
      <name val="Arial"/>
      <family val="2"/>
    </font>
  </fonts>
  <fills count="12">
    <fill>
      <patternFill patternType="none"/>
    </fill>
    <fill>
      <patternFill patternType="gray125"/>
    </fill>
    <fill>
      <patternFill patternType="solid">
        <fgColor rgb="FFF2F2F2"/>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0" tint="-0.34998626667073579"/>
        <bgColor indexed="64"/>
      </patternFill>
    </fill>
    <fill>
      <patternFill patternType="solid">
        <fgColor theme="2" tint="-9.9978637043366805E-2"/>
        <bgColor rgb="FF000000"/>
      </patternFill>
    </fill>
    <fill>
      <patternFill patternType="solid">
        <fgColor theme="2" tint="-9.9978637043366805E-2"/>
        <bgColor indexed="64"/>
      </patternFill>
    </fill>
    <fill>
      <patternFill patternType="solid">
        <fgColor theme="2"/>
        <bgColor rgb="FF000000"/>
      </patternFill>
    </fill>
    <fill>
      <patternFill patternType="solid">
        <fgColor theme="2"/>
        <bgColor indexed="64"/>
      </patternFill>
    </fill>
    <fill>
      <patternFill patternType="solid">
        <fgColor theme="0"/>
        <bgColor indexed="64"/>
      </patternFill>
    </fill>
  </fills>
  <borders count="19">
    <border>
      <left/>
      <right/>
      <top/>
      <bottom/>
      <diagonal/>
    </border>
    <border>
      <left/>
      <right/>
      <top style="thin">
        <color rgb="FF000000"/>
      </top>
      <bottom style="medium">
        <color rgb="FF00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indexed="64"/>
      </bottom>
      <diagonal/>
    </border>
    <border>
      <left/>
      <right/>
      <top style="medium">
        <color rgb="FF000000"/>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dashed">
        <color indexed="64"/>
      </bottom>
      <diagonal/>
    </border>
    <border>
      <left/>
      <right/>
      <top style="dotted">
        <color auto="1"/>
      </top>
      <bottom/>
      <diagonal/>
    </border>
    <border>
      <left/>
      <right/>
      <top style="dashed">
        <color auto="1"/>
      </top>
      <bottom/>
      <diagonal/>
    </border>
    <border>
      <left style="thin">
        <color indexed="64"/>
      </left>
      <right/>
      <top style="thin">
        <color rgb="FF000000"/>
      </top>
      <bottom style="medium">
        <color rgb="FF000000"/>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rgb="FF000000"/>
      </top>
      <bottom/>
      <diagonal/>
    </border>
    <border>
      <left/>
      <right style="thin">
        <color indexed="64"/>
      </right>
      <top/>
      <bottom/>
      <diagonal/>
    </border>
    <border>
      <left/>
      <right style="thin">
        <color indexed="64"/>
      </right>
      <top/>
      <bottom style="thin">
        <color indexed="64"/>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s>
  <cellStyleXfs count="7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cellStyleXfs>
  <cellXfs count="158">
    <xf numFmtId="0" fontId="0" fillId="0" borderId="0" xfId="0"/>
    <xf numFmtId="3" fontId="0" fillId="0" borderId="0" xfId="0" applyNumberFormat="1"/>
    <xf numFmtId="0" fontId="0" fillId="0" borderId="0" xfId="0" applyAlignment="1">
      <alignment vertical="top" wrapText="1"/>
    </xf>
    <xf numFmtId="3" fontId="3" fillId="0" borderId="0" xfId="0" applyNumberFormat="1" applyFont="1"/>
    <xf numFmtId="3" fontId="4" fillId="0" borderId="0" xfId="0" applyNumberFormat="1" applyFont="1" applyAlignment="1">
      <alignment horizontal="center" vertical="center"/>
    </xf>
    <xf numFmtId="3" fontId="5" fillId="0" borderId="0" xfId="0" applyNumberFormat="1" applyFont="1" applyAlignment="1">
      <alignment vertical="center"/>
    </xf>
    <xf numFmtId="3" fontId="5" fillId="0" borderId="0" xfId="0" applyNumberFormat="1" applyFont="1"/>
    <xf numFmtId="3" fontId="4" fillId="0" borderId="0" xfId="0" applyNumberFormat="1" applyFont="1" applyAlignment="1">
      <alignment horizontal="right"/>
    </xf>
    <xf numFmtId="3" fontId="4" fillId="0" borderId="0" xfId="0" applyNumberFormat="1" applyFont="1" applyAlignment="1">
      <alignment horizontal="left" vertical="center"/>
    </xf>
    <xf numFmtId="3" fontId="4" fillId="0" borderId="0" xfId="0" applyNumberFormat="1" applyFont="1"/>
    <xf numFmtId="3" fontId="5" fillId="0" borderId="0" xfId="0" applyNumberFormat="1" applyFont="1" applyAlignment="1">
      <alignment horizontal="left"/>
    </xf>
    <xf numFmtId="3" fontId="4" fillId="0" borderId="0" xfId="0" applyNumberFormat="1" applyFont="1" applyAlignment="1">
      <alignment horizontal="left" vertical="top" wrapText="1"/>
    </xf>
    <xf numFmtId="0" fontId="13" fillId="0" borderId="0" xfId="0" applyFont="1"/>
    <xf numFmtId="0" fontId="0" fillId="0" borderId="0" xfId="0" applyAlignment="1">
      <alignment horizontal="left"/>
    </xf>
    <xf numFmtId="0" fontId="0" fillId="0" borderId="0" xfId="0" applyAlignment="1">
      <alignment horizontal="left" vertical="top"/>
    </xf>
    <xf numFmtId="3" fontId="3" fillId="0" borderId="0" xfId="0" applyNumberFormat="1" applyFont="1" applyAlignment="1">
      <alignment horizontal="right" vertical="top"/>
    </xf>
    <xf numFmtId="3" fontId="3" fillId="0" borderId="0" xfId="0" applyNumberFormat="1" applyFont="1" applyAlignment="1">
      <alignment horizontal="left"/>
    </xf>
    <xf numFmtId="3" fontId="4" fillId="0" borderId="0" xfId="0" applyNumberFormat="1" applyFont="1" applyAlignment="1">
      <alignment vertical="top" wrapText="1"/>
    </xf>
    <xf numFmtId="3" fontId="4" fillId="0" borderId="0" xfId="0" applyNumberFormat="1" applyFont="1" applyAlignment="1">
      <alignment horizontal="left" vertical="top"/>
    </xf>
    <xf numFmtId="0" fontId="7" fillId="0" borderId="0" xfId="0" applyFont="1" applyAlignment="1">
      <alignment horizontal="left" vertical="center" wrapText="1"/>
    </xf>
    <xf numFmtId="3" fontId="3" fillId="0" borderId="0" xfId="0" applyNumberFormat="1" applyFont="1" applyAlignment="1">
      <alignment horizontal="center" vertical="top"/>
    </xf>
    <xf numFmtId="3" fontId="3" fillId="0" borderId="0" xfId="0" applyNumberFormat="1" applyFont="1" applyAlignment="1">
      <alignment horizontal="left" vertical="top"/>
    </xf>
    <xf numFmtId="3" fontId="5" fillId="0" borderId="0" xfId="0" applyNumberFormat="1" applyFont="1" applyAlignment="1">
      <alignment horizontal="left" vertical="top" wrapText="1"/>
    </xf>
    <xf numFmtId="3" fontId="4" fillId="5" borderId="1" xfId="0" applyNumberFormat="1" applyFont="1" applyFill="1" applyBorder="1" applyAlignment="1">
      <alignment horizontal="center" vertical="top"/>
    </xf>
    <xf numFmtId="3" fontId="5" fillId="5" borderId="5" xfId="0" applyNumberFormat="1" applyFont="1" applyFill="1" applyBorder="1" applyAlignment="1">
      <alignment horizontal="center" vertical="top" wrapText="1"/>
    </xf>
    <xf numFmtId="3" fontId="5" fillId="2" borderId="0" xfId="0" applyNumberFormat="1" applyFont="1" applyFill="1" applyAlignment="1">
      <alignment horizontal="left" vertical="top" wrapText="1"/>
    </xf>
    <xf numFmtId="3" fontId="5" fillId="2" borderId="0" xfId="0" applyNumberFormat="1" applyFont="1" applyFill="1" applyAlignment="1">
      <alignment horizontal="right" vertical="top" wrapText="1"/>
    </xf>
    <xf numFmtId="3" fontId="4" fillId="5" borderId="1" xfId="0" applyNumberFormat="1" applyFont="1" applyFill="1" applyBorder="1" applyAlignment="1">
      <alignment vertical="top"/>
    </xf>
    <xf numFmtId="3" fontId="4" fillId="5" borderId="1" xfId="0" applyNumberFormat="1" applyFont="1" applyFill="1" applyBorder="1" applyAlignment="1">
      <alignment horizontal="center" vertical="top" wrapText="1"/>
    </xf>
    <xf numFmtId="0" fontId="3" fillId="0" borderId="0" xfId="0" applyFont="1" applyAlignment="1">
      <alignment horizontal="left" vertical="top"/>
    </xf>
    <xf numFmtId="0" fontId="3" fillId="0" borderId="0" xfId="0" applyFont="1" applyAlignment="1">
      <alignment horizontal="right" vertical="top"/>
    </xf>
    <xf numFmtId="164" fontId="3" fillId="0" borderId="0" xfId="41" applyNumberFormat="1" applyFont="1" applyAlignment="1">
      <alignment horizontal="right" vertical="top"/>
    </xf>
    <xf numFmtId="0" fontId="3" fillId="3" borderId="0" xfId="0" applyFont="1" applyFill="1" applyAlignment="1">
      <alignment horizontal="left" vertical="top"/>
    </xf>
    <xf numFmtId="0" fontId="3" fillId="3" borderId="8" xfId="0" applyFont="1" applyFill="1" applyBorder="1" applyAlignment="1">
      <alignment horizontal="left" vertical="top"/>
    </xf>
    <xf numFmtId="3" fontId="3" fillId="0" borderId="8" xfId="0" applyNumberFormat="1" applyFont="1" applyBorder="1" applyAlignment="1">
      <alignment horizontal="right" vertical="top"/>
    </xf>
    <xf numFmtId="0" fontId="3" fillId="4" borderId="6" xfId="0" applyFont="1" applyFill="1" applyBorder="1" applyAlignment="1">
      <alignment horizontal="left" vertical="top"/>
    </xf>
    <xf numFmtId="3" fontId="3" fillId="4" borderId="6" xfId="0" applyNumberFormat="1" applyFont="1" applyFill="1" applyBorder="1" applyAlignment="1">
      <alignment horizontal="right" vertical="top"/>
    </xf>
    <xf numFmtId="0" fontId="3" fillId="3" borderId="3" xfId="0" applyFont="1" applyFill="1" applyBorder="1" applyAlignment="1">
      <alignment horizontal="left" vertical="top"/>
    </xf>
    <xf numFmtId="3" fontId="3" fillId="0" borderId="3" xfId="0" applyNumberFormat="1" applyFont="1" applyBorder="1" applyAlignment="1">
      <alignment horizontal="right" vertical="top"/>
    </xf>
    <xf numFmtId="9" fontId="3" fillId="0" borderId="0" xfId="41" applyFont="1" applyAlignment="1">
      <alignment horizontal="right" vertical="top"/>
    </xf>
    <xf numFmtId="0" fontId="3" fillId="3" borderId="7" xfId="0" applyFont="1" applyFill="1" applyBorder="1" applyAlignment="1">
      <alignment horizontal="left" vertical="top"/>
    </xf>
    <xf numFmtId="3" fontId="3" fillId="0" borderId="7" xfId="0" applyNumberFormat="1" applyFont="1" applyBorder="1" applyAlignment="1">
      <alignment horizontal="right" vertical="top"/>
    </xf>
    <xf numFmtId="0" fontId="0" fillId="0" borderId="0" xfId="0" applyAlignment="1">
      <alignment horizontal="left" vertical="top" wrapText="1"/>
    </xf>
    <xf numFmtId="2" fontId="0" fillId="0" borderId="0" xfId="0" applyNumberFormat="1"/>
    <xf numFmtId="3" fontId="3" fillId="0" borderId="9" xfId="0" applyNumberFormat="1" applyFont="1" applyBorder="1" applyAlignment="1">
      <alignment horizontal="right" vertical="top"/>
    </xf>
    <xf numFmtId="3" fontId="4" fillId="0" borderId="0" xfId="0" applyNumberFormat="1" applyFont="1" applyAlignment="1">
      <alignment horizontal="left"/>
    </xf>
    <xf numFmtId="3" fontId="6" fillId="0" borderId="0" xfId="0" applyNumberFormat="1" applyFont="1" applyAlignment="1">
      <alignment horizontal="left"/>
    </xf>
    <xf numFmtId="0" fontId="6" fillId="0" borderId="0" xfId="0" applyFont="1" applyAlignment="1">
      <alignment horizontal="left" vertical="top"/>
    </xf>
    <xf numFmtId="0" fontId="15" fillId="0" borderId="0" xfId="0" applyFont="1"/>
    <xf numFmtId="0" fontId="15" fillId="0" borderId="0" xfId="0" applyFont="1" applyAlignment="1">
      <alignment horizontal="left"/>
    </xf>
    <xf numFmtId="3" fontId="0" fillId="0" borderId="0" xfId="0" applyNumberFormat="1" applyAlignment="1">
      <alignment horizontal="left"/>
    </xf>
    <xf numFmtId="0" fontId="0" fillId="3" borderId="0" xfId="0" applyFill="1" applyAlignment="1">
      <alignment horizontal="left"/>
    </xf>
    <xf numFmtId="3" fontId="4" fillId="5" borderId="10" xfId="0" applyNumberFormat="1" applyFont="1" applyFill="1" applyBorder="1" applyAlignment="1">
      <alignment horizontal="center" vertical="top"/>
    </xf>
    <xf numFmtId="3" fontId="0" fillId="0" borderId="11" xfId="0" applyNumberFormat="1" applyBorder="1" applyAlignment="1">
      <alignment horizontal="left"/>
    </xf>
    <xf numFmtId="3" fontId="3" fillId="4" borderId="6" xfId="0" applyNumberFormat="1" applyFont="1" applyFill="1" applyBorder="1" applyAlignment="1">
      <alignment horizontal="left" vertical="top"/>
    </xf>
    <xf numFmtId="3" fontId="3" fillId="4" borderId="12" xfId="0" applyNumberFormat="1" applyFont="1" applyFill="1" applyBorder="1" applyAlignment="1">
      <alignment horizontal="left" vertical="top"/>
    </xf>
    <xf numFmtId="3" fontId="0" fillId="6" borderId="0" xfId="0" applyNumberFormat="1" applyFill="1" applyAlignment="1">
      <alignment horizontal="left"/>
    </xf>
    <xf numFmtId="9" fontId="0" fillId="6" borderId="0" xfId="41" applyFont="1" applyFill="1" applyAlignment="1">
      <alignment horizontal="left"/>
    </xf>
    <xf numFmtId="9" fontId="0" fillId="0" borderId="11" xfId="41" applyFont="1" applyBorder="1" applyAlignment="1">
      <alignment horizontal="left"/>
    </xf>
    <xf numFmtId="9" fontId="0" fillId="0" borderId="0" xfId="41" applyFont="1" applyBorder="1" applyAlignment="1">
      <alignment horizontal="left"/>
    </xf>
    <xf numFmtId="9" fontId="3" fillId="4" borderId="12" xfId="41" applyFont="1" applyFill="1" applyBorder="1" applyAlignment="1">
      <alignment horizontal="left" vertical="top"/>
    </xf>
    <xf numFmtId="9" fontId="3" fillId="4" borderId="6" xfId="41" applyFont="1" applyFill="1" applyBorder="1" applyAlignment="1">
      <alignment horizontal="left" vertical="top"/>
    </xf>
    <xf numFmtId="3" fontId="0" fillId="4" borderId="6" xfId="0" applyNumberFormat="1" applyFill="1" applyBorder="1" applyAlignment="1">
      <alignment horizontal="right" vertical="top"/>
    </xf>
    <xf numFmtId="3" fontId="0" fillId="4" borderId="6" xfId="0" applyNumberFormat="1" applyFill="1" applyBorder="1" applyAlignment="1">
      <alignment horizontal="left" vertical="top"/>
    </xf>
    <xf numFmtId="3" fontId="0" fillId="3" borderId="0" xfId="0" applyNumberFormat="1" applyFill="1"/>
    <xf numFmtId="0" fontId="0" fillId="3" borderId="0" xfId="0" applyFill="1"/>
    <xf numFmtId="3" fontId="2" fillId="5" borderId="1" xfId="0" applyNumberFormat="1" applyFont="1" applyFill="1" applyBorder="1" applyAlignment="1">
      <alignment horizontal="center" vertical="top"/>
    </xf>
    <xf numFmtId="0" fontId="0" fillId="3" borderId="0" xfId="0" applyFill="1" applyAlignment="1">
      <alignment horizontal="left" vertical="top"/>
    </xf>
    <xf numFmtId="0" fontId="0" fillId="3" borderId="3" xfId="0" applyFill="1" applyBorder="1"/>
    <xf numFmtId="2" fontId="0" fillId="0" borderId="3" xfId="0" applyNumberFormat="1" applyBorder="1"/>
    <xf numFmtId="0" fontId="0" fillId="3" borderId="3" xfId="0" applyFill="1" applyBorder="1" applyAlignment="1">
      <alignment horizontal="left" vertical="top"/>
    </xf>
    <xf numFmtId="0" fontId="0" fillId="0" borderId="3" xfId="0" applyBorder="1"/>
    <xf numFmtId="0" fontId="0" fillId="0" borderId="0" xfId="0" applyAlignment="1">
      <alignment horizontal="center"/>
    </xf>
    <xf numFmtId="0" fontId="0" fillId="0" borderId="11" xfId="0" applyBorder="1"/>
    <xf numFmtId="0" fontId="0" fillId="0" borderId="13" xfId="0" applyBorder="1"/>
    <xf numFmtId="0" fontId="0" fillId="3" borderId="0" xfId="0" applyFill="1" applyAlignment="1">
      <alignment horizontal="left" vertical="top" wrapText="1"/>
    </xf>
    <xf numFmtId="0" fontId="0" fillId="3" borderId="11" xfId="0" applyFill="1" applyBorder="1" applyAlignment="1">
      <alignment horizontal="left" vertical="top" wrapText="1"/>
    </xf>
    <xf numFmtId="0" fontId="0" fillId="3" borderId="14" xfId="0" applyFill="1" applyBorder="1" applyAlignment="1">
      <alignment horizontal="left" vertical="top" wrapText="1"/>
    </xf>
    <xf numFmtId="0" fontId="0" fillId="3" borderId="4" xfId="0" applyFill="1" applyBorder="1" applyAlignment="1">
      <alignment horizontal="left" vertical="top" wrapText="1"/>
    </xf>
    <xf numFmtId="0" fontId="0" fillId="0" borderId="15" xfId="0" applyBorder="1"/>
    <xf numFmtId="0" fontId="0" fillId="0" borderId="16" xfId="0" applyBorder="1"/>
    <xf numFmtId="3" fontId="0" fillId="4" borderId="12" xfId="0" applyNumberFormat="1" applyFill="1" applyBorder="1" applyAlignment="1">
      <alignment horizontal="right" vertical="top"/>
    </xf>
    <xf numFmtId="3" fontId="4" fillId="0" borderId="0" xfId="0" applyNumberFormat="1" applyFont="1" applyAlignment="1">
      <alignment horizontal="center" vertical="top"/>
    </xf>
    <xf numFmtId="3" fontId="2" fillId="0" borderId="0" xfId="0" applyNumberFormat="1" applyFont="1" applyAlignment="1">
      <alignment horizontal="left" vertical="top"/>
    </xf>
    <xf numFmtId="3" fontId="2" fillId="0" borderId="0" xfId="0" applyNumberFormat="1" applyFont="1" applyAlignment="1">
      <alignment horizontal="left"/>
    </xf>
    <xf numFmtId="0" fontId="15" fillId="0" borderId="0" xfId="0" applyFont="1" applyAlignment="1">
      <alignment horizontal="left" vertical="top"/>
    </xf>
    <xf numFmtId="3" fontId="15" fillId="0" borderId="0" xfId="0" applyNumberFormat="1" applyFont="1"/>
    <xf numFmtId="3" fontId="16" fillId="5" borderId="5" xfId="0" applyNumberFormat="1" applyFont="1" applyFill="1" applyBorder="1" applyAlignment="1">
      <alignment horizontal="center" vertical="top" wrapText="1"/>
    </xf>
    <xf numFmtId="3" fontId="2" fillId="0" borderId="0" xfId="0" applyNumberFormat="1" applyFont="1"/>
    <xf numFmtId="3" fontId="16" fillId="2" borderId="0" xfId="0" applyNumberFormat="1" applyFont="1" applyFill="1" applyAlignment="1">
      <alignment horizontal="left" vertical="top" wrapText="1"/>
    </xf>
    <xf numFmtId="3" fontId="16" fillId="2" borderId="0" xfId="0" applyNumberFormat="1" applyFont="1" applyFill="1" applyAlignment="1">
      <alignment horizontal="right" vertical="top" wrapText="1"/>
    </xf>
    <xf numFmtId="0" fontId="0" fillId="0" borderId="6" xfId="0" applyBorder="1" applyAlignment="1">
      <alignment horizontal="left" vertical="top"/>
    </xf>
    <xf numFmtId="3" fontId="0" fillId="0" borderId="6" xfId="0" applyNumberFormat="1" applyBorder="1" applyAlignment="1">
      <alignment horizontal="right" vertical="top"/>
    </xf>
    <xf numFmtId="3" fontId="0" fillId="0" borderId="6" xfId="0" applyNumberFormat="1" applyBorder="1"/>
    <xf numFmtId="3" fontId="0" fillId="3" borderId="6" xfId="0" applyNumberFormat="1" applyFill="1" applyBorder="1"/>
    <xf numFmtId="3" fontId="5" fillId="0" borderId="0" xfId="0" applyNumberFormat="1" applyFont="1" applyAlignment="1">
      <alignment vertical="top" wrapText="1"/>
    </xf>
    <xf numFmtId="9" fontId="3" fillId="0" borderId="0" xfId="41" applyFont="1"/>
    <xf numFmtId="9" fontId="3" fillId="0" borderId="0" xfId="41" applyFont="1" applyAlignment="1">
      <alignment horizontal="left" vertical="top"/>
    </xf>
    <xf numFmtId="9" fontId="0" fillId="0" borderId="0" xfId="41" applyFont="1"/>
    <xf numFmtId="164" fontId="3" fillId="0" borderId="7" xfId="41" applyNumberFormat="1" applyFont="1" applyBorder="1" applyAlignment="1">
      <alignment horizontal="right" vertical="top"/>
    </xf>
    <xf numFmtId="9" fontId="3" fillId="0" borderId="7" xfId="41" applyFont="1" applyBorder="1" applyAlignment="1">
      <alignment horizontal="right" vertical="top"/>
    </xf>
    <xf numFmtId="164" fontId="0" fillId="0" borderId="0" xfId="41" applyNumberFormat="1" applyFont="1"/>
    <xf numFmtId="3" fontId="16" fillId="7" borderId="6" xfId="0" applyNumberFormat="1" applyFont="1" applyFill="1" applyBorder="1" applyAlignment="1">
      <alignment horizontal="center" vertical="top" wrapText="1"/>
    </xf>
    <xf numFmtId="3" fontId="2" fillId="8" borderId="3" xfId="0" applyNumberFormat="1" applyFont="1" applyFill="1" applyBorder="1"/>
    <xf numFmtId="3" fontId="2" fillId="8" borderId="6" xfId="0" applyNumberFormat="1" applyFont="1" applyFill="1" applyBorder="1"/>
    <xf numFmtId="3" fontId="16" fillId="9" borderId="0" xfId="0" applyNumberFormat="1" applyFont="1" applyFill="1" applyAlignment="1">
      <alignment horizontal="right" vertical="top" wrapText="1"/>
    </xf>
    <xf numFmtId="3" fontId="16" fillId="10" borderId="0" xfId="0" applyNumberFormat="1" applyFont="1" applyFill="1"/>
    <xf numFmtId="3" fontId="0" fillId="10" borderId="0" xfId="0" applyNumberFormat="1" applyFill="1"/>
    <xf numFmtId="164" fontId="0" fillId="0" borderId="6" xfId="41" applyNumberFormat="1" applyFont="1" applyBorder="1"/>
    <xf numFmtId="164" fontId="0" fillId="10" borderId="6" xfId="41" applyNumberFormat="1" applyFont="1" applyFill="1" applyBorder="1"/>
    <xf numFmtId="164" fontId="3" fillId="0" borderId="0" xfId="41" applyNumberFormat="1" applyFont="1"/>
    <xf numFmtId="3" fontId="4" fillId="5" borderId="6" xfId="0" applyNumberFormat="1" applyFont="1" applyFill="1" applyBorder="1" applyAlignment="1">
      <alignment horizontal="center" vertical="top"/>
    </xf>
    <xf numFmtId="3" fontId="5" fillId="5" borderId="6" xfId="0" applyNumberFormat="1" applyFont="1" applyFill="1" applyBorder="1" applyAlignment="1">
      <alignment horizontal="center" vertical="top" wrapText="1"/>
    </xf>
    <xf numFmtId="3" fontId="5" fillId="9" borderId="0" xfId="0" applyNumberFormat="1" applyFont="1" applyFill="1" applyAlignment="1">
      <alignment horizontal="left" vertical="top" wrapText="1"/>
    </xf>
    <xf numFmtId="3" fontId="5" fillId="9" borderId="0" xfId="0" applyNumberFormat="1" applyFont="1" applyFill="1" applyAlignment="1">
      <alignment horizontal="right" vertical="top" wrapText="1"/>
    </xf>
    <xf numFmtId="3" fontId="3" fillId="10" borderId="0" xfId="0" applyNumberFormat="1" applyFont="1" applyFill="1"/>
    <xf numFmtId="3" fontId="3" fillId="8" borderId="6" xfId="0" applyNumberFormat="1" applyFont="1" applyFill="1" applyBorder="1" applyAlignment="1">
      <alignment horizontal="left" vertical="top"/>
    </xf>
    <xf numFmtId="3" fontId="3" fillId="8" borderId="6" xfId="0" applyNumberFormat="1" applyFont="1" applyFill="1" applyBorder="1" applyAlignment="1">
      <alignment horizontal="right" vertical="top"/>
    </xf>
    <xf numFmtId="164" fontId="3" fillId="8" borderId="6" xfId="41" applyNumberFormat="1" applyFont="1" applyFill="1" applyBorder="1"/>
    <xf numFmtId="3" fontId="4" fillId="7" borderId="6" xfId="0" applyNumberFormat="1" applyFont="1" applyFill="1" applyBorder="1" applyAlignment="1">
      <alignment horizontal="center" vertical="top"/>
    </xf>
    <xf numFmtId="3" fontId="5" fillId="7" borderId="6" xfId="0" applyNumberFormat="1" applyFont="1" applyFill="1" applyBorder="1" applyAlignment="1">
      <alignment horizontal="center" vertical="top" wrapText="1"/>
    </xf>
    <xf numFmtId="3" fontId="3" fillId="8" borderId="6" xfId="0" applyNumberFormat="1" applyFont="1" applyFill="1" applyBorder="1" applyAlignment="1">
      <alignment horizontal="center" vertical="top"/>
    </xf>
    <xf numFmtId="9" fontId="3" fillId="8" borderId="6" xfId="41" applyFont="1" applyFill="1" applyBorder="1"/>
    <xf numFmtId="0" fontId="3" fillId="8" borderId="6" xfId="0" applyFont="1" applyFill="1" applyBorder="1" applyAlignment="1">
      <alignment horizontal="left" vertical="top"/>
    </xf>
    <xf numFmtId="3" fontId="0" fillId="8" borderId="6" xfId="0" applyNumberFormat="1" applyFill="1" applyBorder="1" applyAlignment="1">
      <alignment horizontal="left" vertical="top"/>
    </xf>
    <xf numFmtId="3" fontId="0" fillId="8" borderId="6" xfId="0" applyNumberFormat="1" applyFill="1" applyBorder="1" applyAlignment="1">
      <alignment horizontal="right" vertical="top"/>
    </xf>
    <xf numFmtId="3" fontId="0" fillId="8" borderId="6" xfId="0" applyNumberFormat="1" applyFill="1" applyBorder="1"/>
    <xf numFmtId="0" fontId="9" fillId="0" borderId="2" xfId="0" applyFont="1" applyBorder="1"/>
    <xf numFmtId="0" fontId="9" fillId="0" borderId="2" xfId="0" applyFont="1" applyBorder="1" applyAlignment="1">
      <alignment wrapText="1"/>
    </xf>
    <xf numFmtId="0" fontId="9" fillId="0" borderId="17" xfId="0" applyFont="1" applyBorder="1"/>
    <xf numFmtId="0" fontId="9" fillId="0" borderId="17" xfId="0" applyFont="1" applyBorder="1" applyAlignment="1">
      <alignment wrapText="1"/>
    </xf>
    <xf numFmtId="3" fontId="8" fillId="11" borderId="0" xfId="0" applyNumberFormat="1" applyFont="1" applyFill="1"/>
    <xf numFmtId="3" fontId="8" fillId="11" borderId="0" xfId="0" applyNumberFormat="1" applyFont="1" applyFill="1" applyAlignment="1">
      <alignment wrapText="1"/>
    </xf>
    <xf numFmtId="3" fontId="9" fillId="11" borderId="0" xfId="0" applyNumberFormat="1" applyFont="1" applyFill="1" applyAlignment="1">
      <alignment vertical="top" wrapText="1"/>
    </xf>
    <xf numFmtId="0" fontId="11" fillId="11" borderId="0" xfId="0" applyFont="1" applyFill="1"/>
    <xf numFmtId="3" fontId="10" fillId="11" borderId="0" xfId="0" applyNumberFormat="1" applyFont="1" applyFill="1" applyAlignment="1">
      <alignment vertical="top" wrapText="1"/>
    </xf>
    <xf numFmtId="3" fontId="9" fillId="11" borderId="0" xfId="0" applyNumberFormat="1" applyFont="1" applyFill="1" applyAlignment="1">
      <alignment horizontal="left" vertical="top" wrapText="1"/>
    </xf>
    <xf numFmtId="0" fontId="9" fillId="11" borderId="0" xfId="0" applyFont="1" applyFill="1" applyAlignment="1">
      <alignment wrapText="1"/>
    </xf>
    <xf numFmtId="3" fontId="9" fillId="11" borderId="0" xfId="0" applyNumberFormat="1" applyFont="1" applyFill="1" applyAlignment="1">
      <alignment horizontal="left" wrapText="1"/>
    </xf>
    <xf numFmtId="3" fontId="9" fillId="11" borderId="0" xfId="0" applyNumberFormat="1" applyFont="1" applyFill="1" applyAlignment="1">
      <alignment wrapText="1"/>
    </xf>
    <xf numFmtId="3" fontId="10" fillId="11" borderId="0" xfId="0" applyNumberFormat="1" applyFont="1" applyFill="1" applyAlignment="1">
      <alignment horizontal="left" vertical="top" wrapText="1"/>
    </xf>
    <xf numFmtId="0" fontId="9" fillId="11" borderId="0" xfId="0" applyFont="1" applyFill="1"/>
    <xf numFmtId="0" fontId="17" fillId="11" borderId="0" xfId="70" applyFont="1" applyFill="1" applyBorder="1"/>
    <xf numFmtId="0" fontId="9" fillId="11" borderId="0" xfId="0" applyFont="1" applyFill="1" applyAlignment="1">
      <alignment vertical="center" wrapText="1"/>
    </xf>
    <xf numFmtId="0" fontId="9" fillId="0" borderId="0" xfId="0" applyFont="1"/>
    <xf numFmtId="0" fontId="9" fillId="0" borderId="18" xfId="0" applyFont="1" applyBorder="1"/>
    <xf numFmtId="0" fontId="9" fillId="11" borderId="0" xfId="0" applyFont="1" applyFill="1" applyAlignment="1">
      <alignment vertical="top" wrapText="1"/>
    </xf>
    <xf numFmtId="0" fontId="9" fillId="0" borderId="17" xfId="0" applyFont="1" applyBorder="1" applyAlignment="1">
      <alignment vertical="top" wrapText="1"/>
    </xf>
    <xf numFmtId="0" fontId="9" fillId="0" borderId="2" xfId="0" applyFont="1" applyBorder="1" applyAlignment="1">
      <alignment vertical="top" wrapText="1"/>
    </xf>
    <xf numFmtId="3" fontId="3" fillId="4" borderId="6" xfId="0" applyNumberFormat="1" applyFont="1" applyFill="1" applyBorder="1" applyAlignment="1">
      <alignment horizontal="center" vertical="top"/>
    </xf>
    <xf numFmtId="3" fontId="5" fillId="5" borderId="0" xfId="0" applyNumberFormat="1" applyFont="1" applyFill="1" applyAlignment="1">
      <alignment horizontal="left" vertical="top" wrapText="1"/>
    </xf>
    <xf numFmtId="3" fontId="5" fillId="5" borderId="0" xfId="0" applyNumberFormat="1" applyFont="1" applyFill="1" applyAlignment="1">
      <alignment horizontal="right" vertical="top" wrapText="1"/>
    </xf>
    <xf numFmtId="3" fontId="3" fillId="4" borderId="0" xfId="0" applyNumberFormat="1" applyFont="1" applyFill="1"/>
    <xf numFmtId="0" fontId="10" fillId="11" borderId="0" xfId="0" applyFont="1" applyFill="1" applyAlignment="1">
      <alignment vertical="top" wrapText="1"/>
    </xf>
    <xf numFmtId="0" fontId="9" fillId="11" borderId="0" xfId="0" applyFont="1" applyFill="1" applyAlignment="1">
      <alignment horizontal="left" vertical="top"/>
    </xf>
    <xf numFmtId="0" fontId="9" fillId="11" borderId="0" xfId="0" applyFont="1" applyFill="1" applyAlignment="1">
      <alignment horizontal="left" vertical="top" wrapText="1"/>
    </xf>
    <xf numFmtId="0" fontId="9" fillId="0" borderId="17" xfId="0" applyFont="1" applyBorder="1" applyAlignment="1">
      <alignment horizontal="left" vertical="top" wrapText="1"/>
    </xf>
    <xf numFmtId="0" fontId="9" fillId="0" borderId="2" xfId="0" applyFont="1" applyBorder="1" applyAlignment="1">
      <alignment horizontal="left" vertical="top" wrapText="1"/>
    </xf>
  </cellXfs>
  <cellStyles count="71">
    <cellStyle name="Hyperlink" xfId="70" builtinId="8"/>
    <cellStyle name="Normal" xfId="0" builtinId="0"/>
    <cellStyle name="Percent" xfId="41" builtinId="5"/>
    <cellStyle name="style1718637162134" xfId="6" xr:uid="{3F4A80F6-A957-4C97-AE6C-6CE0E3E44788}"/>
    <cellStyle name="style1718637162166" xfId="3" xr:uid="{64275FFE-A9A0-4D71-BDB3-1AC68D97B844}"/>
    <cellStyle name="style1718637162220" xfId="1" xr:uid="{8C923AAF-39E3-4C29-B4C1-08670621AB4A}"/>
    <cellStyle name="style1718637162253" xfId="4" xr:uid="{D413E1D9-AF67-448C-91A4-474D2A198E34}"/>
    <cellStyle name="style1718637162311" xfId="8" xr:uid="{51E1EB18-B21A-4690-9C37-88332EA84D52}"/>
    <cellStyle name="style1718637162336" xfId="7" xr:uid="{2A7F2D71-8499-4A9F-B1AB-551826830559}"/>
    <cellStyle name="style1718637162586" xfId="2" xr:uid="{935D938F-B28C-4EE0-8B4E-13D6D8AD4ABF}"/>
    <cellStyle name="style1718637162603" xfId="5" xr:uid="{A36E8363-8C17-44B2-8875-461509E49869}"/>
    <cellStyle name="style1718637162636" xfId="9" xr:uid="{7F0FAD93-4DC3-4E93-BFA3-CEFB67AA6D23}"/>
    <cellStyle name="style1718637162744" xfId="10" xr:uid="{F9478C3D-4AB4-4BD0-B346-190A42F3A0E2}"/>
    <cellStyle name="style1718982179845" xfId="38" xr:uid="{7E83A8BD-2668-42A9-AD86-F9134CF7F272}"/>
    <cellStyle name="style1718982179890" xfId="39" xr:uid="{28147A5E-948C-4CFD-9C44-74840F313FBC}"/>
    <cellStyle name="style1718982179932" xfId="40" xr:uid="{85B4CA28-126E-498B-B6C3-12D3700043D6}"/>
    <cellStyle name="style1718982179970" xfId="11" xr:uid="{5269CAC0-5E11-4E5C-B141-32F9718C5761}"/>
    <cellStyle name="style1718982180019" xfId="14" xr:uid="{D865D4E7-B786-4ED7-82AE-1A66E32D4E68}"/>
    <cellStyle name="style1718982180059" xfId="17" xr:uid="{BF1AF6E8-D93D-44E2-B6DD-3B7A25A1E677}"/>
    <cellStyle name="style1718982180099" xfId="12" xr:uid="{C6B0DEBE-1A5A-493D-8072-623C0B855AF5}"/>
    <cellStyle name="style1718982180138" xfId="15" xr:uid="{B1467DEF-8894-4651-AE3C-B70697609BF5}"/>
    <cellStyle name="style1718982180183" xfId="18" xr:uid="{9B98AB8B-AF05-44F9-824A-4FD1230493F0}"/>
    <cellStyle name="style1718982180229" xfId="20" xr:uid="{88300559-AEE5-4AAE-8F0B-F2516FCB4EBA}"/>
    <cellStyle name="style1718982180285" xfId="22" xr:uid="{5393E9ED-B0B7-4262-962E-2E289A345161}"/>
    <cellStyle name="style1718982180333" xfId="23" xr:uid="{7916C4A8-F532-4937-973B-790868BC4E5E}"/>
    <cellStyle name="style1718982180623" xfId="13" xr:uid="{5595F348-05A8-4A48-8B0D-31C89522145E}"/>
    <cellStyle name="style1718982180653" xfId="16" xr:uid="{94D25FCD-0461-40CB-97DC-0D973E2BAE58}"/>
    <cellStyle name="style1718982180682" xfId="19" xr:uid="{84FBBA5F-1862-4B63-A653-88007D04358B}"/>
    <cellStyle name="style1718982180727" xfId="21" xr:uid="{BA9FE7BC-EF32-4301-8F4C-E3EF9B4BCDAF}"/>
    <cellStyle name="style1718982180856" xfId="24" xr:uid="{D7B8707B-72EC-46F4-ADCF-F31742391194}"/>
    <cellStyle name="style1718982180905" xfId="25" xr:uid="{21ED0701-49F2-4636-BFA3-9F1E7C5EB5D6}"/>
    <cellStyle name="style1718982180980" xfId="26" xr:uid="{8DCAB19F-DD86-4433-A373-F9A289A0E0D5}"/>
    <cellStyle name="style1718982181014" xfId="27" xr:uid="{AA25B9DB-D8BF-4982-85EF-0921AA982A74}"/>
    <cellStyle name="style1718982181041" xfId="28" xr:uid="{02351401-3351-4954-9442-E42E6D2D42C2}"/>
    <cellStyle name="style1718982181128" xfId="29" xr:uid="{06ABE813-08C8-4936-948C-64442720465E}"/>
    <cellStyle name="style1718982181160" xfId="31" xr:uid="{BBECCF01-CDC3-48DB-868A-434A585ED68E}"/>
    <cellStyle name="style1718982181198" xfId="33" xr:uid="{542335F6-7D0C-404D-B304-D076C5499DF5}"/>
    <cellStyle name="style1718982181239" xfId="37" xr:uid="{84C0EAA0-AFCE-4CF3-9B05-46BA483D5980}"/>
    <cellStyle name="style1718982181285" xfId="35" xr:uid="{A80035D8-CBAC-413D-A96A-F321006D184D}"/>
    <cellStyle name="style1718982181323" xfId="36" xr:uid="{139F4C04-4329-4492-9C5E-9F80A7DA462B}"/>
    <cellStyle name="style1718982181369" xfId="30" xr:uid="{93CE307D-4181-44B2-BA77-2F8C8AF901ED}"/>
    <cellStyle name="style1718982181395" xfId="32" xr:uid="{7B202F0B-03C8-4C35-BF6D-F8B5AFC38299}"/>
    <cellStyle name="style1718982181426" xfId="34" xr:uid="{010C20B6-9676-408A-B78A-D937469106B4}"/>
    <cellStyle name="style1719408660058" xfId="58" xr:uid="{7A63B03A-B350-44AA-9442-BFD87C98CE1C}"/>
    <cellStyle name="style1719408660101" xfId="48" xr:uid="{6DAD7DD6-8455-48ED-8087-7EB7C3827F76}"/>
    <cellStyle name="style1719408660141" xfId="51" xr:uid="{A41A1ABA-11E0-4230-B0C2-7E22AEEC5B28}"/>
    <cellStyle name="style1719408660174" xfId="59" xr:uid="{F4C3DA0B-48FE-472C-8654-E95CDF1BC06A}"/>
    <cellStyle name="style1719408660213" xfId="49" xr:uid="{9A019893-47D7-4F3A-8801-C15F8FF2FEB2}"/>
    <cellStyle name="style1719408660245" xfId="52" xr:uid="{BB0AACFA-7DC7-4F62-8049-C2962C6BE1A1}"/>
    <cellStyle name="style1719408660277" xfId="60" xr:uid="{EEED0E82-A537-4706-8D26-5B91DD2501FD}"/>
    <cellStyle name="style1719408660324" xfId="50" xr:uid="{ACEB9934-355E-4FE5-A54B-CB82A43C44E5}"/>
    <cellStyle name="style1719408660357" xfId="53" xr:uid="{459B6C76-298E-4ACB-8993-74DD8FEFAAB0}"/>
    <cellStyle name="style1719408660612" xfId="56" xr:uid="{94A551D1-9BDE-43F2-A092-BE7A07BC4037}"/>
    <cellStyle name="style1719408660644" xfId="57" xr:uid="{526FCAFC-CDF1-434D-A1D4-5F1BA25365B0}"/>
    <cellStyle name="style1719408660694" xfId="62" xr:uid="{A6F25B5B-3834-4E0E-BB27-4229ADFCCAEE}"/>
    <cellStyle name="style1719408660725" xfId="42" xr:uid="{C3DDF60B-27F4-415C-95DE-9F08CF073F4D}"/>
    <cellStyle name="style1719408660741" xfId="45" xr:uid="{A5E1A62D-1851-48C3-9FB3-83D6C46C8247}"/>
    <cellStyle name="style1719408660775" xfId="63" xr:uid="{645660FD-08BE-4BA1-8897-76126C78373C}"/>
    <cellStyle name="style1719408660791" xfId="43" xr:uid="{68B95B85-DA41-4453-9E22-1A8A43479E88}"/>
    <cellStyle name="style1719408660824" xfId="46" xr:uid="{E0BF79AE-8270-4E4A-B2A2-496D6B93F1EE}"/>
    <cellStyle name="style1719408660868" xfId="64" xr:uid="{B14499DC-CF69-4B9A-95A1-BAF2057A5DB0}"/>
    <cellStyle name="style1719408660891" xfId="44" xr:uid="{64F99E85-8F1A-4074-BCC1-748776F299B6}"/>
    <cellStyle name="style1719408660924" xfId="47" xr:uid="{01259012-6CF1-4560-A471-51575208F1ED}"/>
    <cellStyle name="style1719408661175" xfId="61" xr:uid="{91B77DD8-1727-4BDA-975F-73889919AA2F}"/>
    <cellStyle name="style1719408661208" xfId="54" xr:uid="{BBAFF691-76F6-4726-81CD-88276090C2FC}"/>
    <cellStyle name="style1719408661284" xfId="55" xr:uid="{F903C4A6-4359-49D7-84C2-2F0F4E1E3AC5}"/>
    <cellStyle name="style1719408661924" xfId="65" xr:uid="{530F29AB-9362-491B-80E0-EFD563E05DF2}"/>
    <cellStyle name="style1719408661941" xfId="67" xr:uid="{488A746B-F776-4757-8241-B98EDA516DEE}"/>
    <cellStyle name="style1719408661958" xfId="66" xr:uid="{33553FC0-6765-42FB-8C45-84E76D4B5019}"/>
    <cellStyle name="style1719408661987" xfId="68" xr:uid="{0A283681-B6FC-46D8-B02F-90A0820DE4AC}"/>
    <cellStyle name="style1719408662074" xfId="69" xr:uid="{C5A7F2F6-9F67-4680-B117-7EF0FADA2A8C}"/>
  </cellStyles>
  <dxfs count="45">
    <dxf>
      <border>
        <left style="thin">
          <color theme="4"/>
        </left>
      </border>
    </dxf>
    <dxf>
      <border>
        <left style="thin">
          <color theme="4"/>
        </left>
      </border>
    </dxf>
    <dxf>
      <border>
        <top style="thin">
          <color theme="4"/>
        </top>
      </border>
    </dxf>
    <dxf>
      <border>
        <top style="thin">
          <color theme="4"/>
        </top>
      </border>
    </dxf>
    <dxf>
      <font>
        <b/>
        <color theme="1"/>
      </font>
      <fill>
        <patternFill>
          <bgColor theme="4" tint="0.79998168889431442"/>
        </patternFill>
      </fill>
      <border>
        <left style="thin">
          <color auto="1"/>
        </left>
      </border>
    </dxf>
    <dxf>
      <font>
        <b val="0"/>
        <i val="0"/>
        <color theme="1"/>
      </font>
      <fill>
        <patternFill>
          <bgColor theme="4" tint="0.79998168889431442"/>
        </patternFill>
      </fill>
      <border>
        <right style="thin">
          <color auto="1"/>
        </right>
        <top style="thin">
          <color auto="1"/>
        </top>
        <bottom style="thin">
          <color auto="1"/>
        </bottom>
        <horizontal style="thin">
          <color auto="1"/>
        </horizontal>
      </border>
    </dxf>
    <dxf>
      <font>
        <b/>
        <color theme="1"/>
      </font>
      <fill>
        <patternFill>
          <bgColor theme="4" tint="0.59996337778862885"/>
        </patternFill>
      </fill>
      <border>
        <top style="double">
          <color theme="4"/>
        </top>
      </border>
    </dxf>
    <dxf>
      <font>
        <b/>
        <i val="0"/>
        <color auto="1"/>
      </font>
      <fill>
        <patternFill patternType="solid">
          <fgColor theme="4"/>
          <bgColor theme="4" tint="0.59996337778862885"/>
        </patternFill>
      </fill>
    </dxf>
    <dxf>
      <font>
        <b val="0"/>
        <i val="0"/>
        <color theme="1"/>
      </font>
      <border>
        <left style="thin">
          <color theme="4"/>
        </left>
        <right style="thin">
          <color theme="4"/>
        </right>
        <top style="thin">
          <color theme="4"/>
        </top>
        <bottom style="thin">
          <color theme="4"/>
        </bottom>
      </border>
    </dxf>
    <dxf>
      <border>
        <left style="thin">
          <color theme="4"/>
        </left>
      </border>
    </dxf>
    <dxf>
      <border>
        <left style="thin">
          <color theme="4"/>
        </left>
      </border>
    </dxf>
    <dxf>
      <border>
        <top style="thin">
          <color theme="4"/>
        </top>
      </border>
    </dxf>
    <dxf>
      <border>
        <top style="thin">
          <color theme="4"/>
        </top>
      </border>
    </dxf>
    <dxf>
      <font>
        <b/>
        <color theme="1"/>
      </font>
      <fill>
        <patternFill patternType="solid">
          <bgColor theme="6" tint="0.79998168889431442"/>
        </patternFill>
      </fill>
      <border>
        <left style="thin">
          <color auto="1"/>
        </left>
      </border>
    </dxf>
    <dxf>
      <font>
        <b val="0"/>
        <i val="0"/>
        <color theme="1"/>
      </font>
      <fill>
        <patternFill>
          <bgColor theme="6" tint="0.79998168889431442"/>
        </patternFill>
      </fill>
      <border>
        <right style="thin">
          <color auto="1"/>
        </right>
        <top style="thin">
          <color auto="1"/>
        </top>
        <bottom style="thin">
          <color auto="1"/>
        </bottom>
        <horizontal style="thin">
          <color auto="1"/>
        </horizontal>
      </border>
    </dxf>
    <dxf>
      <font>
        <b/>
        <color theme="1"/>
      </font>
      <fill>
        <patternFill>
          <bgColor theme="6" tint="0.59996337778862885"/>
        </patternFill>
      </fill>
      <border>
        <top style="double">
          <color theme="4"/>
        </top>
      </border>
    </dxf>
    <dxf>
      <font>
        <b/>
        <i val="0"/>
        <color auto="1"/>
      </font>
      <fill>
        <patternFill patternType="solid">
          <fgColor theme="4"/>
          <bgColor theme="6" tint="0.59996337778862885"/>
        </patternFill>
      </fill>
    </dxf>
    <dxf>
      <font>
        <b val="0"/>
        <i val="0"/>
        <color theme="1"/>
      </font>
      <border>
        <left style="thin">
          <color theme="4"/>
        </left>
        <right style="thin">
          <color theme="4"/>
        </right>
        <top style="thin">
          <color theme="4"/>
        </top>
        <bottom style="thin">
          <color theme="4"/>
        </bottom>
      </border>
    </dxf>
    <dxf>
      <border>
        <left style="thin">
          <color theme="4"/>
        </left>
      </border>
    </dxf>
    <dxf>
      <border>
        <left style="thin">
          <color theme="4"/>
        </left>
      </border>
    </dxf>
    <dxf>
      <border>
        <top style="thin">
          <color theme="4"/>
        </top>
      </border>
    </dxf>
    <dxf>
      <border>
        <top style="thin">
          <color theme="4"/>
        </top>
      </border>
    </dxf>
    <dxf>
      <font>
        <b/>
        <color theme="1"/>
      </font>
      <fill>
        <patternFill>
          <bgColor theme="5" tint="0.79998168889431442"/>
        </patternFill>
      </fill>
      <border>
        <left style="thin">
          <color auto="1"/>
        </left>
      </border>
    </dxf>
    <dxf>
      <font>
        <b val="0"/>
        <i val="0"/>
        <color theme="1"/>
      </font>
      <fill>
        <patternFill>
          <bgColor theme="5" tint="0.79998168889431442"/>
        </patternFill>
      </fill>
      <border>
        <right style="thin">
          <color auto="1"/>
        </right>
        <top style="thin">
          <color auto="1"/>
        </top>
        <bottom style="thin">
          <color auto="1"/>
        </bottom>
        <horizontal style="thin">
          <color auto="1"/>
        </horizontal>
      </border>
    </dxf>
    <dxf>
      <font>
        <b/>
        <color theme="1"/>
      </font>
      <fill>
        <patternFill>
          <bgColor theme="5" tint="0.59996337778862885"/>
        </patternFill>
      </fill>
      <border>
        <top style="double">
          <color theme="4"/>
        </top>
      </border>
    </dxf>
    <dxf>
      <font>
        <b/>
        <i val="0"/>
        <color auto="1"/>
      </font>
      <fill>
        <patternFill patternType="solid">
          <fgColor theme="4"/>
          <bgColor theme="5" tint="0.59996337778862885"/>
        </patternFill>
      </fill>
    </dxf>
    <dxf>
      <font>
        <b val="0"/>
        <i val="0"/>
        <color theme="1"/>
      </font>
      <border>
        <left style="thin">
          <color theme="4"/>
        </left>
        <right style="thin">
          <color theme="4"/>
        </right>
        <top style="thin">
          <color theme="4"/>
        </top>
        <bottom style="thin">
          <color theme="4"/>
        </bottom>
      </border>
    </dxf>
    <dxf>
      <border>
        <left style="thin">
          <color theme="4"/>
        </left>
      </border>
    </dxf>
    <dxf>
      <border>
        <left style="thin">
          <color theme="4"/>
        </left>
      </border>
    </dxf>
    <dxf>
      <border>
        <top style="thin">
          <color theme="4"/>
        </top>
      </border>
    </dxf>
    <dxf>
      <border>
        <top style="thin">
          <color theme="4"/>
        </top>
      </border>
    </dxf>
    <dxf>
      <font>
        <b/>
        <color theme="1"/>
      </font>
      <fill>
        <patternFill>
          <bgColor rgb="FFD3CAEE"/>
        </patternFill>
      </fill>
      <border>
        <left style="thin">
          <color auto="1"/>
        </left>
      </border>
    </dxf>
    <dxf>
      <font>
        <b val="0"/>
        <i val="0"/>
        <color theme="1"/>
      </font>
      <fill>
        <patternFill>
          <bgColor rgb="FFE7E2F6"/>
        </patternFill>
      </fill>
      <border>
        <right style="thin">
          <color auto="1"/>
        </right>
        <top style="thin">
          <color auto="1"/>
        </top>
        <bottom style="thin">
          <color auto="1"/>
        </bottom>
        <horizontal style="thin">
          <color auto="1"/>
        </horizontal>
      </border>
    </dxf>
    <dxf>
      <font>
        <b/>
        <color theme="1"/>
      </font>
      <fill>
        <patternFill>
          <bgColor rgb="FFD3CAEE"/>
        </patternFill>
      </fill>
      <border>
        <top style="double">
          <color theme="4"/>
        </top>
      </border>
    </dxf>
    <dxf>
      <font>
        <b/>
        <i val="0"/>
        <color auto="1"/>
      </font>
      <fill>
        <patternFill patternType="solid">
          <fgColor theme="4"/>
          <bgColor rgb="FFD3CAEE"/>
        </patternFill>
      </fill>
    </dxf>
    <dxf>
      <font>
        <b val="0"/>
        <i val="0"/>
        <color theme="1"/>
      </font>
      <border>
        <left style="thin">
          <color theme="4"/>
        </left>
        <right style="thin">
          <color theme="4"/>
        </right>
        <top style="thin">
          <color theme="4"/>
        </top>
        <bottom style="thin">
          <color theme="4"/>
        </bottom>
      </border>
    </dxf>
    <dxf>
      <border>
        <left style="thin">
          <color theme="4"/>
        </left>
      </border>
    </dxf>
    <dxf>
      <border>
        <left style="thin">
          <color theme="4"/>
        </left>
      </border>
    </dxf>
    <dxf>
      <border>
        <top style="thin">
          <color theme="4"/>
        </top>
      </border>
    </dxf>
    <dxf>
      <border>
        <top style="thin">
          <color theme="4"/>
        </top>
      </border>
    </dxf>
    <dxf>
      <font>
        <b/>
        <color theme="1"/>
      </font>
      <fill>
        <patternFill>
          <bgColor theme="8" tint="0.79998168889431442"/>
        </patternFill>
      </fill>
      <border>
        <left style="thin">
          <color auto="1"/>
        </left>
      </border>
    </dxf>
    <dxf>
      <font>
        <b val="0"/>
        <i val="0"/>
        <color theme="1"/>
      </font>
      <fill>
        <patternFill>
          <bgColor theme="8" tint="0.79998168889431442"/>
        </patternFill>
      </fill>
      <border>
        <right style="thin">
          <color auto="1"/>
        </right>
        <top style="thin">
          <color auto="1"/>
        </top>
        <bottom style="thin">
          <color auto="1"/>
        </bottom>
        <horizontal style="thin">
          <color auto="1"/>
        </horizontal>
      </border>
    </dxf>
    <dxf>
      <font>
        <b/>
        <color theme="1"/>
      </font>
      <fill>
        <patternFill>
          <bgColor theme="8" tint="0.39994506668294322"/>
        </patternFill>
      </fill>
      <border>
        <top style="double">
          <color theme="4"/>
        </top>
      </border>
    </dxf>
    <dxf>
      <font>
        <b/>
        <i val="0"/>
        <color auto="1"/>
      </font>
      <fill>
        <patternFill patternType="solid">
          <fgColor theme="4"/>
          <bgColor theme="8" tint="0.39994506668294322"/>
        </patternFill>
      </fill>
    </dxf>
    <dxf>
      <font>
        <b val="0"/>
        <i val="0"/>
        <color theme="1"/>
      </font>
      <border>
        <left style="thin">
          <color theme="4"/>
        </left>
        <right style="thin">
          <color theme="4"/>
        </right>
        <top style="thin">
          <color theme="4"/>
        </top>
        <bottom style="thin">
          <color theme="4"/>
        </bottom>
      </border>
    </dxf>
  </dxfs>
  <tableStyles count="5" defaultTableStyle="Workforce Contrat" defaultPivotStyle="PivotStyleLight16">
    <tableStyle name="Skills" pivot="0" count="9" xr9:uid="{5C1B3A0C-05B0-4A84-89AB-005BD7EA9720}">
      <tableStyleElement type="wholeTable" dxfId="44"/>
      <tableStyleElement type="headerRow" dxfId="43"/>
      <tableStyleElement type="totalRow" dxfId="42"/>
      <tableStyleElement type="firstColumn" dxfId="41"/>
      <tableStyleElement type="lastColumn" dxfId="40"/>
      <tableStyleElement type="firstRowStripe" dxfId="39"/>
      <tableStyleElement type="secondRowStripe" dxfId="38"/>
      <tableStyleElement type="firstColumnStripe" dxfId="37"/>
      <tableStyleElement type="secondColumnStripe" dxfId="36"/>
    </tableStyle>
    <tableStyle name="Workforce" pivot="0" count="9" xr9:uid="{704E9AF6-1379-4787-9DAB-E1F829C26A1B}">
      <tableStyleElement type="wholeTable" dxfId="35"/>
      <tableStyleElement type="headerRow" dxfId="34"/>
      <tableStyleElement type="totalRow" dxfId="33"/>
      <tableStyleElement type="firstColumn" dxfId="32"/>
      <tableStyleElement type="lastColumn" dxfId="31"/>
      <tableStyleElement type="firstRowStripe" dxfId="30"/>
      <tableStyleElement type="secondRowStripe" dxfId="29"/>
      <tableStyleElement type="firstColumnStripe" dxfId="28"/>
      <tableStyleElement type="secondColumnStripe" dxfId="27"/>
    </tableStyle>
    <tableStyle name="Workforce all" pivot="0" count="9" xr9:uid="{CDC330F2-7B04-4269-8B78-4F3931CA6400}">
      <tableStyleElement type="wholeTable" dxfId="26"/>
      <tableStyleElement type="headerRow" dxfId="25"/>
      <tableStyleElement type="totalRow" dxfId="24"/>
      <tableStyleElement type="firstColumn" dxfId="23"/>
      <tableStyleElement type="lastColumn" dxfId="22"/>
      <tableStyleElement type="firstRowStripe" dxfId="21"/>
      <tableStyleElement type="secondRowStripe" dxfId="20"/>
      <tableStyleElement type="firstColumnStripe" dxfId="19"/>
      <tableStyleElement type="secondColumnStripe" dxfId="18"/>
    </tableStyle>
    <tableStyle name="Workforce Board" pivot="0" count="9" xr9:uid="{CDFF70E1-233B-4AE4-91A7-8484A3B3D01B}">
      <tableStyleElement type="wholeTable" dxfId="17"/>
      <tableStyleElement type="headerRow" dxfId="16"/>
      <tableStyleElement type="totalRow" dxfId="15"/>
      <tableStyleElement type="firstColumn" dxfId="14"/>
      <tableStyleElement type="lastColumn" dxfId="13"/>
      <tableStyleElement type="firstRowStripe" dxfId="12"/>
      <tableStyleElement type="secondRowStripe" dxfId="11"/>
      <tableStyleElement type="firstColumnStripe" dxfId="10"/>
      <tableStyleElement type="secondColumnStripe" dxfId="9"/>
    </tableStyle>
    <tableStyle name="Workforce Contrat" pivot="0" count="9" xr9:uid="{7DED8451-AA06-4A79-B114-F85DDC3CB9F0}">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s>
  <colors>
    <mruColors>
      <color rgb="FFFAECF9"/>
      <color rgb="FF9B95E3"/>
      <color rgb="FFA274F4"/>
      <color rgb="FFB089FF"/>
      <color rgb="FFCC99FF"/>
      <color rgb="FFB793FF"/>
      <color rgb="FFA87DFF"/>
      <color rgb="FF9966FF"/>
      <color rgb="FFD3CAEE"/>
      <color rgb="FFDAF2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Drop" dropLines="7" dropStyle="combo" dx="16" fmlaRange="[1]Sheet1!$P$8:$P$10" noThreeD="1" sel="0" val="0"/>
</file>

<file path=xl/ctrlProps/ctrlProp10.xml><?xml version="1.0" encoding="utf-8"?>
<formControlPr xmlns="http://schemas.microsoft.com/office/spreadsheetml/2009/9/main" objectType="Drop" dropLines="7" dropStyle="combo" dx="16" fmlaRange="[1]Sheet1!$P$20:$P$21" noThreeD="1" sel="0" val="0"/>
</file>

<file path=xl/ctrlProps/ctrlProp100.xml><?xml version="1.0" encoding="utf-8"?>
<formControlPr xmlns="http://schemas.microsoft.com/office/spreadsheetml/2009/9/main" objectType="Drop" dropLines="7" dropStyle="combo" dx="16" fmlaRange="[1]Sheet1!$P$16:$P$18" noThreeD="1" sel="0" val="0"/>
</file>

<file path=xl/ctrlProps/ctrlProp101.xml><?xml version="1.0" encoding="utf-8"?>
<formControlPr xmlns="http://schemas.microsoft.com/office/spreadsheetml/2009/9/main" objectType="Drop" dropLines="7" dropStyle="combo" dx="16" fmlaRange="[1]Sheet1!$P$16:$P$18" noThreeD="1" sel="0" val="0"/>
</file>

<file path=xl/ctrlProps/ctrlProp102.xml><?xml version="1.0" encoding="utf-8"?>
<formControlPr xmlns="http://schemas.microsoft.com/office/spreadsheetml/2009/9/main" objectType="Drop" dropLines="7" dropStyle="combo" dx="16" fmlaRange="[1]Sheet1!$P$20:$P$21" noThreeD="1" sel="0" val="0"/>
</file>

<file path=xl/ctrlProps/ctrlProp103.xml><?xml version="1.0" encoding="utf-8"?>
<formControlPr xmlns="http://schemas.microsoft.com/office/spreadsheetml/2009/9/main" objectType="Drop" dropLines="7" dropStyle="combo" dx="16" fmlaRange="[1]Sheet1!$P$8:$P$10" noThreeD="1" sel="0" val="0"/>
</file>

<file path=xl/ctrlProps/ctrlProp104.xml><?xml version="1.0" encoding="utf-8"?>
<formControlPr xmlns="http://schemas.microsoft.com/office/spreadsheetml/2009/9/main" objectType="Drop" dropLines="7" dropStyle="combo" dx="16" fmlaRange="[1]Sheet1!$P$8:$P$10" noThreeD="1" sel="0" val="0"/>
</file>

<file path=xl/ctrlProps/ctrlProp105.xml><?xml version="1.0" encoding="utf-8"?>
<formControlPr xmlns="http://schemas.microsoft.com/office/spreadsheetml/2009/9/main" objectType="Drop" dropLines="7" dropStyle="combo" dx="16" fmlaRange="[1]Sheet1!$P$8:$P$10" noThreeD="1" sel="0" val="0"/>
</file>

<file path=xl/ctrlProps/ctrlProp106.xml><?xml version="1.0" encoding="utf-8"?>
<formControlPr xmlns="http://schemas.microsoft.com/office/spreadsheetml/2009/9/main" objectType="Drop" dropLines="7" dropStyle="combo" dx="16" fmlaRange="[1]Sheet1!$P$8:$P$10" noThreeD="1" sel="0" val="0"/>
</file>

<file path=xl/ctrlProps/ctrlProp107.xml><?xml version="1.0" encoding="utf-8"?>
<formControlPr xmlns="http://schemas.microsoft.com/office/spreadsheetml/2009/9/main" objectType="Drop" dropLines="7" dropStyle="combo" dx="16" fmlaRange="[1]Sheet1!$P$8:$P$10" noThreeD="1" sel="0" val="0"/>
</file>

<file path=xl/ctrlProps/ctrlProp108.xml><?xml version="1.0" encoding="utf-8"?>
<formControlPr xmlns="http://schemas.microsoft.com/office/spreadsheetml/2009/9/main" objectType="Drop" dropLines="7" dropStyle="combo" dx="16" fmlaRange="[1]Sheet1!$P$20:$P$21" noThreeD="1" sel="0" val="0"/>
</file>

<file path=xl/ctrlProps/ctrlProp109.xml><?xml version="1.0" encoding="utf-8"?>
<formControlPr xmlns="http://schemas.microsoft.com/office/spreadsheetml/2009/9/main" objectType="Drop" dropLines="7" dropStyle="combo" dx="16" fmlaRange="[1]Sheet1!$P$20:$P$21" noThreeD="1" sel="0" val="0"/>
</file>

<file path=xl/ctrlProps/ctrlProp11.xml><?xml version="1.0" encoding="utf-8"?>
<formControlPr xmlns="http://schemas.microsoft.com/office/spreadsheetml/2009/9/main" objectType="Drop" dropLines="7" dropStyle="combo" dx="16" fmlaRange="[1]Sheet1!$P$8:$P$10" noThreeD="1" sel="0" val="0"/>
</file>

<file path=xl/ctrlProps/ctrlProp110.xml><?xml version="1.0" encoding="utf-8"?>
<formControlPr xmlns="http://schemas.microsoft.com/office/spreadsheetml/2009/9/main" objectType="Drop" dropLines="7" dropStyle="combo" dx="16" fmlaRange="[1]Sheet1!$P$20:$P$21" noThreeD="1" sel="0" val="0"/>
</file>

<file path=xl/ctrlProps/ctrlProp111.xml><?xml version="1.0" encoding="utf-8"?>
<formControlPr xmlns="http://schemas.microsoft.com/office/spreadsheetml/2009/9/main" objectType="Drop" dropLines="7" dropStyle="combo" dx="16" fmlaRange="[1]Sheet1!$P$8:$P$10" noThreeD="1" sel="0" val="0"/>
</file>

<file path=xl/ctrlProps/ctrlProp112.xml><?xml version="1.0" encoding="utf-8"?>
<formControlPr xmlns="http://schemas.microsoft.com/office/spreadsheetml/2009/9/main" objectType="Drop" dropLines="7" dropStyle="combo" dx="16" fmlaRange="[1]Sheet1!$P$8:$P$10" noThreeD="1" sel="0" val="0"/>
</file>

<file path=xl/ctrlProps/ctrlProp113.xml><?xml version="1.0" encoding="utf-8"?>
<formControlPr xmlns="http://schemas.microsoft.com/office/spreadsheetml/2009/9/main" objectType="Drop" dropLines="7" dropStyle="combo" dx="16" fmlaRange="[1]Sheet1!$P$12:$P$14" noThreeD="1" sel="0" val="0"/>
</file>

<file path=xl/ctrlProps/ctrlProp114.xml><?xml version="1.0" encoding="utf-8"?>
<formControlPr xmlns="http://schemas.microsoft.com/office/spreadsheetml/2009/9/main" objectType="Drop" dropLines="7" dropStyle="combo" dx="16" fmlaRange="[1]Sheet1!$P$12:$P$14" noThreeD="1" sel="0" val="0"/>
</file>

<file path=xl/ctrlProps/ctrlProp115.xml><?xml version="1.0" encoding="utf-8"?>
<formControlPr xmlns="http://schemas.microsoft.com/office/spreadsheetml/2009/9/main" objectType="Drop" dropLines="7" dropStyle="combo" dx="16" fmlaRange="[1]Sheet1!$P$16:$P$18" noThreeD="1" sel="0" val="0"/>
</file>

<file path=xl/ctrlProps/ctrlProp116.xml><?xml version="1.0" encoding="utf-8"?>
<formControlPr xmlns="http://schemas.microsoft.com/office/spreadsheetml/2009/9/main" objectType="Drop" dropLines="7" dropStyle="combo" dx="16" fmlaRange="[1]Sheet1!$P$16:$P$18" noThreeD="1" sel="0" val="0"/>
</file>

<file path=xl/ctrlProps/ctrlProp117.xml><?xml version="1.0" encoding="utf-8"?>
<formControlPr xmlns="http://schemas.microsoft.com/office/spreadsheetml/2009/9/main" objectType="Drop" dropLines="7" dropStyle="combo" dx="16" fmlaRange="[1]Sheet1!$P$8:$P$10" noThreeD="1" sel="0" val="0"/>
</file>

<file path=xl/ctrlProps/ctrlProp118.xml><?xml version="1.0" encoding="utf-8"?>
<formControlPr xmlns="http://schemas.microsoft.com/office/spreadsheetml/2009/9/main" objectType="Drop" dropLines="7" dropStyle="combo" dx="16" fmlaRange="[1]Sheet1!$P$12:$P$14" noThreeD="1" sel="0" val="0"/>
</file>

<file path=xl/ctrlProps/ctrlProp119.xml><?xml version="1.0" encoding="utf-8"?>
<formControlPr xmlns="http://schemas.microsoft.com/office/spreadsheetml/2009/9/main" objectType="Drop" dropLines="7" dropStyle="combo" dx="16" fmlaRange="[1]Sheet1!$P$8:$P$10" noThreeD="1" sel="0" val="0"/>
</file>

<file path=xl/ctrlProps/ctrlProp12.xml><?xml version="1.0" encoding="utf-8"?>
<formControlPr xmlns="http://schemas.microsoft.com/office/spreadsheetml/2009/9/main" objectType="Drop" dropLines="7" dropStyle="combo" dx="16" fmlaRange="[1]Sheet1!$P$8:$P$10" noThreeD="1" sel="0" val="0"/>
</file>

<file path=xl/ctrlProps/ctrlProp120.xml><?xml version="1.0" encoding="utf-8"?>
<formControlPr xmlns="http://schemas.microsoft.com/office/spreadsheetml/2009/9/main" objectType="Drop" dropLines="7" dropStyle="combo" dx="16" fmlaRange="[1]Sheet1!$P$8:$P$10" noThreeD="1" sel="0" val="0"/>
</file>

<file path=xl/ctrlProps/ctrlProp121.xml><?xml version="1.0" encoding="utf-8"?>
<formControlPr xmlns="http://schemas.microsoft.com/office/spreadsheetml/2009/9/main" objectType="Drop" dropLines="7" dropStyle="combo" dx="16" fmlaRange="[1]Sheet1!$P$8:$P$10" noThreeD="1" sel="0" val="0"/>
</file>

<file path=xl/ctrlProps/ctrlProp122.xml><?xml version="1.0" encoding="utf-8"?>
<formControlPr xmlns="http://schemas.microsoft.com/office/spreadsheetml/2009/9/main" objectType="Drop" dropLines="7" dropStyle="combo" dx="16" fmlaRange="[1]Sheet1!$P$8:$P$10" noThreeD="1" sel="0" val="0"/>
</file>

<file path=xl/ctrlProps/ctrlProp123.xml><?xml version="1.0" encoding="utf-8"?>
<formControlPr xmlns="http://schemas.microsoft.com/office/spreadsheetml/2009/9/main" objectType="Drop" dropLines="7" dropStyle="combo" dx="16" fmlaRange="[1]Sheet1!$P$12:$P$14" noThreeD="1" sel="0" val="0"/>
</file>

<file path=xl/ctrlProps/ctrlProp124.xml><?xml version="1.0" encoding="utf-8"?>
<formControlPr xmlns="http://schemas.microsoft.com/office/spreadsheetml/2009/9/main" objectType="Drop" dropLines="7" dropStyle="combo" dx="16" fmlaRange="[1]Sheet1!$P$8:$P$10" noThreeD="1" sel="0" val="0"/>
</file>

<file path=xl/ctrlProps/ctrlProp125.xml><?xml version="1.0" encoding="utf-8"?>
<formControlPr xmlns="http://schemas.microsoft.com/office/spreadsheetml/2009/9/main" objectType="Drop" dropLines="7" dropStyle="combo" dx="16" fmlaRange="[1]Sheet1!$P$12:$P$14" noThreeD="1" sel="0" val="0"/>
</file>

<file path=xl/ctrlProps/ctrlProp126.xml><?xml version="1.0" encoding="utf-8"?>
<formControlPr xmlns="http://schemas.microsoft.com/office/spreadsheetml/2009/9/main" objectType="Drop" dropLines="7" dropStyle="combo" dx="16" fmlaRange="[1]Sheet1!$P$8:$P$10" noThreeD="1" sel="0" val="0"/>
</file>

<file path=xl/ctrlProps/ctrlProp127.xml><?xml version="1.0" encoding="utf-8"?>
<formControlPr xmlns="http://schemas.microsoft.com/office/spreadsheetml/2009/9/main" objectType="Drop" dropLines="7" dropStyle="combo" dx="16" fmlaRange="[1]Sheet1!$P$8:$P$10" noThreeD="1" sel="0" val="0"/>
</file>

<file path=xl/ctrlProps/ctrlProp128.xml><?xml version="1.0" encoding="utf-8"?>
<formControlPr xmlns="http://schemas.microsoft.com/office/spreadsheetml/2009/9/main" objectType="Drop" dropLines="7" dropStyle="combo" dx="16" fmlaRange="[1]Sheet1!$P$12:$P$14" noThreeD="1" sel="0" val="0"/>
</file>

<file path=xl/ctrlProps/ctrlProp129.xml><?xml version="1.0" encoding="utf-8"?>
<formControlPr xmlns="http://schemas.microsoft.com/office/spreadsheetml/2009/9/main" objectType="Drop" dropLines="7" dropStyle="combo" dx="16" fmlaRange="[1]Sheet1!$P$8:$P$10" noThreeD="1" sel="0" val="0"/>
</file>

<file path=xl/ctrlProps/ctrlProp13.xml><?xml version="1.0" encoding="utf-8"?>
<formControlPr xmlns="http://schemas.microsoft.com/office/spreadsheetml/2009/9/main" objectType="Drop" dropLines="7" dropStyle="combo" dx="16" fmlaRange="[1]Sheet1!$P$8:$P$10" noThreeD="1" sel="0" val="0"/>
</file>

<file path=xl/ctrlProps/ctrlProp130.xml><?xml version="1.0" encoding="utf-8"?>
<formControlPr xmlns="http://schemas.microsoft.com/office/spreadsheetml/2009/9/main" objectType="Drop" dropLines="7" dropStyle="combo" dx="16" fmlaRange="[1]Sheet1!$P$8:$P$10" noThreeD="1" sel="0" val="0"/>
</file>

<file path=xl/ctrlProps/ctrlProp131.xml><?xml version="1.0" encoding="utf-8"?>
<formControlPr xmlns="http://schemas.microsoft.com/office/spreadsheetml/2009/9/main" objectType="Drop" dropLines="7" dropStyle="combo" dx="16" fmlaRange="[1]Sheet1!$P$8:$P$10" noThreeD="1" sel="0" val="0"/>
</file>

<file path=xl/ctrlProps/ctrlProp132.xml><?xml version="1.0" encoding="utf-8"?>
<formControlPr xmlns="http://schemas.microsoft.com/office/spreadsheetml/2009/9/main" objectType="Drop" dropLines="7" dropStyle="combo" dx="16" fmlaRange="[1]Sheet1!$P$8:$P$10" noThreeD="1" sel="0" val="0"/>
</file>

<file path=xl/ctrlProps/ctrlProp133.xml><?xml version="1.0" encoding="utf-8"?>
<formControlPr xmlns="http://schemas.microsoft.com/office/spreadsheetml/2009/9/main" objectType="Drop" dropLines="7" dropStyle="combo" dx="16" fmlaRange="[1]Sheet1!$P$8:$P$10" noThreeD="1" sel="0" val="0"/>
</file>

<file path=xl/ctrlProps/ctrlProp134.xml><?xml version="1.0" encoding="utf-8"?>
<formControlPr xmlns="http://schemas.microsoft.com/office/spreadsheetml/2009/9/main" objectType="Drop" dropLines="7" dropStyle="combo" dx="16" fmlaRange="[1]Sheet1!$P$8:$P$10" noThreeD="1" sel="0" val="0"/>
</file>

<file path=xl/ctrlProps/ctrlProp135.xml><?xml version="1.0" encoding="utf-8"?>
<formControlPr xmlns="http://schemas.microsoft.com/office/spreadsheetml/2009/9/main" objectType="Drop" dropLines="7" dropStyle="combo" dx="16" fmlaRange="[1]Sheet1!$P$8:$P$10" noThreeD="1" sel="0" val="0"/>
</file>

<file path=xl/ctrlProps/ctrlProp136.xml><?xml version="1.0" encoding="utf-8"?>
<formControlPr xmlns="http://schemas.microsoft.com/office/spreadsheetml/2009/9/main" objectType="Drop" dropLines="7" dropStyle="combo" dx="16" fmlaRange="[1]Sheet1!$P$8:$P$10" noThreeD="1" sel="0" val="0"/>
</file>

<file path=xl/ctrlProps/ctrlProp137.xml><?xml version="1.0" encoding="utf-8"?>
<formControlPr xmlns="http://schemas.microsoft.com/office/spreadsheetml/2009/9/main" objectType="Drop" dropLines="7" dropStyle="combo" dx="16" fmlaRange="[1]Sheet1!$P$8:$P$10" noThreeD="1" sel="0" val="0"/>
</file>

<file path=xl/ctrlProps/ctrlProp138.xml><?xml version="1.0" encoding="utf-8"?>
<formControlPr xmlns="http://schemas.microsoft.com/office/spreadsheetml/2009/9/main" objectType="Drop" dropLines="7" dropStyle="combo" dx="16" fmlaRange="[1]Sheet1!$P$8:$P$10" noThreeD="1" sel="0" val="0"/>
</file>

<file path=xl/ctrlProps/ctrlProp139.xml><?xml version="1.0" encoding="utf-8"?>
<formControlPr xmlns="http://schemas.microsoft.com/office/spreadsheetml/2009/9/main" objectType="Drop" dropLines="7" dropStyle="combo" dx="16" fmlaRange="[1]Sheet1!$P$8:$P$10" noThreeD="1" sel="0" val="0"/>
</file>

<file path=xl/ctrlProps/ctrlProp14.xml><?xml version="1.0" encoding="utf-8"?>
<formControlPr xmlns="http://schemas.microsoft.com/office/spreadsheetml/2009/9/main" objectType="Drop" dropLines="7" dropStyle="combo" dx="16" fmlaRange="[1]Sheet1!$P$8:$P$10" noThreeD="1" sel="0" val="0"/>
</file>

<file path=xl/ctrlProps/ctrlProp140.xml><?xml version="1.0" encoding="utf-8"?>
<formControlPr xmlns="http://schemas.microsoft.com/office/spreadsheetml/2009/9/main" objectType="Drop" dropLines="7" dropStyle="combo" dx="16" fmlaRange="[1]Sheet1!$P$8:$P$10" noThreeD="1" sel="0" val="0"/>
</file>

<file path=xl/ctrlProps/ctrlProp141.xml><?xml version="1.0" encoding="utf-8"?>
<formControlPr xmlns="http://schemas.microsoft.com/office/spreadsheetml/2009/9/main" objectType="Drop" dropLines="7" dropStyle="combo" dx="16" fmlaRange="[1]Sheet1!$P$8:$P$10" noThreeD="1" sel="0" val="0"/>
</file>

<file path=xl/ctrlProps/ctrlProp142.xml><?xml version="1.0" encoding="utf-8"?>
<formControlPr xmlns="http://schemas.microsoft.com/office/spreadsheetml/2009/9/main" objectType="Drop" dropLines="7" dropStyle="combo" dx="16" fmlaRange="[1]Sheet1!$P$8:$P$10" noThreeD="1" sel="0" val="0"/>
</file>

<file path=xl/ctrlProps/ctrlProp143.xml><?xml version="1.0" encoding="utf-8"?>
<formControlPr xmlns="http://schemas.microsoft.com/office/spreadsheetml/2009/9/main" objectType="Drop" dropLines="7" dropStyle="combo" dx="16" fmlaRange="[1]Sheet1!$P$8:$P$10" noThreeD="1" sel="0" val="0"/>
</file>

<file path=xl/ctrlProps/ctrlProp144.xml><?xml version="1.0" encoding="utf-8"?>
<formControlPr xmlns="http://schemas.microsoft.com/office/spreadsheetml/2009/9/main" objectType="Drop" dropLines="7" dropStyle="combo" dx="16" fmlaRange="[1]Sheet1!$P$12:$P$14" noThreeD="1" sel="0" val="0"/>
</file>

<file path=xl/ctrlProps/ctrlProp145.xml><?xml version="1.0" encoding="utf-8"?>
<formControlPr xmlns="http://schemas.microsoft.com/office/spreadsheetml/2009/9/main" objectType="Drop" dropLines="7" dropStyle="combo" dx="16" fmlaRange="[1]Sheet1!$P$12:$P$14" noThreeD="1" sel="0" val="0"/>
</file>

<file path=xl/ctrlProps/ctrlProp146.xml><?xml version="1.0" encoding="utf-8"?>
<formControlPr xmlns="http://schemas.microsoft.com/office/spreadsheetml/2009/9/main" objectType="Drop" dropLines="7" dropStyle="combo" dx="16" fmlaRange="[1]Sheet1!$P$12:$P$14" noThreeD="1" sel="0" val="0"/>
</file>

<file path=xl/ctrlProps/ctrlProp147.xml><?xml version="1.0" encoding="utf-8"?>
<formControlPr xmlns="http://schemas.microsoft.com/office/spreadsheetml/2009/9/main" objectType="Drop" dropLines="7" dropStyle="combo" dx="16" fmlaRange="[1]Sheet1!$P$16:$P$18" noThreeD="1" sel="0" val="0"/>
</file>

<file path=xl/ctrlProps/ctrlProp148.xml><?xml version="1.0" encoding="utf-8"?>
<formControlPr xmlns="http://schemas.microsoft.com/office/spreadsheetml/2009/9/main" objectType="Drop" dropLines="7" dropStyle="combo" dx="16" fmlaRange="[1]Sheet1!$P$16:$P$18" noThreeD="1" sel="0" val="0"/>
</file>

<file path=xl/ctrlProps/ctrlProp149.xml><?xml version="1.0" encoding="utf-8"?>
<formControlPr xmlns="http://schemas.microsoft.com/office/spreadsheetml/2009/9/main" objectType="Drop" dropLines="7" dropStyle="combo" dx="16" fmlaRange="[1]Sheet1!$P$8:$P$10" noThreeD="1" sel="0" val="0"/>
</file>

<file path=xl/ctrlProps/ctrlProp15.xml><?xml version="1.0" encoding="utf-8"?>
<formControlPr xmlns="http://schemas.microsoft.com/office/spreadsheetml/2009/9/main" objectType="Drop" dropLines="7" dropStyle="combo" dx="16" fmlaRange="[1]Sheet1!$P$8:$P$10" noThreeD="1" sel="0" val="0"/>
</file>

<file path=xl/ctrlProps/ctrlProp150.xml><?xml version="1.0" encoding="utf-8"?>
<formControlPr xmlns="http://schemas.microsoft.com/office/spreadsheetml/2009/9/main" objectType="Drop" dropLines="7" dropStyle="combo" dx="16" fmlaRange="[1]Sheet1!$P$8:$P$10" noThreeD="1" sel="0" val="0"/>
</file>

<file path=xl/ctrlProps/ctrlProp151.xml><?xml version="1.0" encoding="utf-8"?>
<formControlPr xmlns="http://schemas.microsoft.com/office/spreadsheetml/2009/9/main" objectType="Drop" dropLines="7" dropStyle="combo" dx="16" fmlaRange="[1]Sheet1!$P$8:$P$10" noThreeD="1" sel="0" val="0"/>
</file>

<file path=xl/ctrlProps/ctrlProp152.xml><?xml version="1.0" encoding="utf-8"?>
<formControlPr xmlns="http://schemas.microsoft.com/office/spreadsheetml/2009/9/main" objectType="Drop" dropLines="7" dropStyle="combo" dx="16" fmlaRange="[1]Sheet1!$P$8:$P$10" noThreeD="1" sel="0" val="0"/>
</file>

<file path=xl/ctrlProps/ctrlProp153.xml><?xml version="1.0" encoding="utf-8"?>
<formControlPr xmlns="http://schemas.microsoft.com/office/spreadsheetml/2009/9/main" objectType="Drop" dropLines="7" dropStyle="combo" dx="16" fmlaRange="[1]Sheet1!$P$8:$P$10" noThreeD="1" sel="0" val="0"/>
</file>

<file path=xl/ctrlProps/ctrlProp154.xml><?xml version="1.0" encoding="utf-8"?>
<formControlPr xmlns="http://schemas.microsoft.com/office/spreadsheetml/2009/9/main" objectType="Drop" dropLines="7" dropStyle="combo" dx="16" fmlaRange="[1]Sheet1!$P$8:$P$10" noThreeD="1" sel="0" val="0"/>
</file>

<file path=xl/ctrlProps/ctrlProp155.xml><?xml version="1.0" encoding="utf-8"?>
<formControlPr xmlns="http://schemas.microsoft.com/office/spreadsheetml/2009/9/main" objectType="Drop" dropLines="7" dropStyle="combo" dx="16" fmlaRange="[1]Sheet1!$P$8:$P$10" noThreeD="1" sel="0" val="0"/>
</file>

<file path=xl/ctrlProps/ctrlProp156.xml><?xml version="1.0" encoding="utf-8"?>
<formControlPr xmlns="http://schemas.microsoft.com/office/spreadsheetml/2009/9/main" objectType="Drop" dropLines="7" dropStyle="combo" dx="16" fmlaRange="[1]Sheet1!$P$12:$P$14" noThreeD="1" sel="0" val="0"/>
</file>

<file path=xl/ctrlProps/ctrlProp157.xml><?xml version="1.0" encoding="utf-8"?>
<formControlPr xmlns="http://schemas.microsoft.com/office/spreadsheetml/2009/9/main" objectType="Drop" dropLines="7" dropStyle="combo" dx="16" fmlaRange="[1]Sheet1!$P$12:$P$14" noThreeD="1" sel="0" val="0"/>
</file>

<file path=xl/ctrlProps/ctrlProp158.xml><?xml version="1.0" encoding="utf-8"?>
<formControlPr xmlns="http://schemas.microsoft.com/office/spreadsheetml/2009/9/main" objectType="Drop" dropLines="7" dropStyle="combo" dx="16" fmlaRange="[1]Sheet1!$P$16:$P$18" noThreeD="1" sel="0" val="0"/>
</file>

<file path=xl/ctrlProps/ctrlProp159.xml><?xml version="1.0" encoding="utf-8"?>
<formControlPr xmlns="http://schemas.microsoft.com/office/spreadsheetml/2009/9/main" objectType="Drop" dropLines="7" dropStyle="combo" dx="16" fmlaRange="[1]Sheet1!$P$16:$P$18" noThreeD="1" sel="0" val="0"/>
</file>

<file path=xl/ctrlProps/ctrlProp16.xml><?xml version="1.0" encoding="utf-8"?>
<formControlPr xmlns="http://schemas.microsoft.com/office/spreadsheetml/2009/9/main" objectType="Drop" dropLines="7" dropStyle="combo" dx="16" fmlaRange="[1]Sheet1!$P$20:$P$21" noThreeD="1" sel="0" val="0"/>
</file>

<file path=xl/ctrlProps/ctrlProp160.xml><?xml version="1.0" encoding="utf-8"?>
<formControlPr xmlns="http://schemas.microsoft.com/office/spreadsheetml/2009/9/main" objectType="Drop" dropLines="7" dropStyle="combo" dx="16" fmlaRange="[1]Sheet1!$P$8:$P$10" noThreeD="1" sel="0" val="0"/>
</file>

<file path=xl/ctrlProps/ctrlProp161.xml><?xml version="1.0" encoding="utf-8"?>
<formControlPr xmlns="http://schemas.microsoft.com/office/spreadsheetml/2009/9/main" objectType="Drop" dropLines="7" dropStyle="combo" dx="16" fmlaRange="[1]Sheet1!$P$12:$P$14" noThreeD="1" sel="0" val="0"/>
</file>

<file path=xl/ctrlProps/ctrlProp162.xml><?xml version="1.0" encoding="utf-8"?>
<formControlPr xmlns="http://schemas.microsoft.com/office/spreadsheetml/2009/9/main" objectType="Drop" dropLines="7" dropStyle="combo" dx="16" fmlaRange="[1]Sheet1!$P$8:$P$10" noThreeD="1" sel="0" val="0"/>
</file>

<file path=xl/ctrlProps/ctrlProp163.xml><?xml version="1.0" encoding="utf-8"?>
<formControlPr xmlns="http://schemas.microsoft.com/office/spreadsheetml/2009/9/main" objectType="Drop" dropLines="7" dropStyle="combo" dx="16" fmlaRange="[1]Sheet1!$P$8:$P$10" noThreeD="1" sel="0" val="0"/>
</file>

<file path=xl/ctrlProps/ctrlProp164.xml><?xml version="1.0" encoding="utf-8"?>
<formControlPr xmlns="http://schemas.microsoft.com/office/spreadsheetml/2009/9/main" objectType="Drop" dropLines="7" dropStyle="combo" dx="16" fmlaRange="[1]Sheet1!$P$8:$P$10" noThreeD="1" sel="0" val="0"/>
</file>

<file path=xl/ctrlProps/ctrlProp165.xml><?xml version="1.0" encoding="utf-8"?>
<formControlPr xmlns="http://schemas.microsoft.com/office/spreadsheetml/2009/9/main" objectType="Drop" dropLines="7" dropStyle="combo" dx="16" fmlaRange="[1]Sheet1!$P$8:$P$10" noThreeD="1" sel="0" val="0"/>
</file>

<file path=xl/ctrlProps/ctrlProp166.xml><?xml version="1.0" encoding="utf-8"?>
<formControlPr xmlns="http://schemas.microsoft.com/office/spreadsheetml/2009/9/main" objectType="Drop" dropLines="7" dropStyle="combo" dx="16" fmlaRange="[1]Sheet1!$P$12:$P$14" noThreeD="1" sel="0" val="0"/>
</file>

<file path=xl/ctrlProps/ctrlProp167.xml><?xml version="1.0" encoding="utf-8"?>
<formControlPr xmlns="http://schemas.microsoft.com/office/spreadsheetml/2009/9/main" objectType="Drop" dropLines="7" dropStyle="combo" dx="16" fmlaRange="[1]Sheet1!$P$8:$P$10" noThreeD="1" sel="0" val="0"/>
</file>

<file path=xl/ctrlProps/ctrlProp168.xml><?xml version="1.0" encoding="utf-8"?>
<formControlPr xmlns="http://schemas.microsoft.com/office/spreadsheetml/2009/9/main" objectType="Drop" dropLines="7" dropStyle="combo" dx="16" fmlaRange="[1]Sheet1!$P$12:$P$14" noThreeD="1" sel="0" val="0"/>
</file>

<file path=xl/ctrlProps/ctrlProp169.xml><?xml version="1.0" encoding="utf-8"?>
<formControlPr xmlns="http://schemas.microsoft.com/office/spreadsheetml/2009/9/main" objectType="Drop" dropLines="7" dropStyle="combo" dx="16" fmlaRange="[1]Sheet1!$P$8:$P$10" noThreeD="1" sel="0" val="0"/>
</file>

<file path=xl/ctrlProps/ctrlProp17.xml><?xml version="1.0" encoding="utf-8"?>
<formControlPr xmlns="http://schemas.microsoft.com/office/spreadsheetml/2009/9/main" objectType="Drop" dropLines="7" dropStyle="combo" dx="16" fmlaRange="[1]Sheet1!$P$20:$P$21" noThreeD="1" sel="0" val="0"/>
</file>

<file path=xl/ctrlProps/ctrlProp170.xml><?xml version="1.0" encoding="utf-8"?>
<formControlPr xmlns="http://schemas.microsoft.com/office/spreadsheetml/2009/9/main" objectType="Drop" dropLines="7" dropStyle="combo" dx="16" fmlaRange="[1]Sheet1!$P$8:$P$10" noThreeD="1" sel="0" val="0"/>
</file>

<file path=xl/ctrlProps/ctrlProp171.xml><?xml version="1.0" encoding="utf-8"?>
<formControlPr xmlns="http://schemas.microsoft.com/office/spreadsheetml/2009/9/main" objectType="Drop" dropLines="7" dropStyle="combo" dx="16" fmlaRange="[1]Sheet1!$P$12:$P$14" noThreeD="1" sel="0" val="0"/>
</file>

<file path=xl/ctrlProps/ctrlProp172.xml><?xml version="1.0" encoding="utf-8"?>
<formControlPr xmlns="http://schemas.microsoft.com/office/spreadsheetml/2009/9/main" objectType="Drop" dropLines="7" dropStyle="combo" dx="16" fmlaRange="[1]Sheet1!$P$8:$P$10" noThreeD="1" sel="0" val="0"/>
</file>

<file path=xl/ctrlProps/ctrlProp173.xml><?xml version="1.0" encoding="utf-8"?>
<formControlPr xmlns="http://schemas.microsoft.com/office/spreadsheetml/2009/9/main" objectType="Drop" dropLines="7" dropStyle="combo" dx="16" fmlaRange="[1]Sheet1!$P$8:$P$10" noThreeD="1" sel="0" val="0"/>
</file>

<file path=xl/ctrlProps/ctrlProp174.xml><?xml version="1.0" encoding="utf-8"?>
<formControlPr xmlns="http://schemas.microsoft.com/office/spreadsheetml/2009/9/main" objectType="Drop" dropLines="7" dropStyle="combo" dx="16" fmlaRange="[1]Sheet1!$P$8:$P$10" noThreeD="1" sel="0" val="0"/>
</file>

<file path=xl/ctrlProps/ctrlProp175.xml><?xml version="1.0" encoding="utf-8"?>
<formControlPr xmlns="http://schemas.microsoft.com/office/spreadsheetml/2009/9/main" objectType="Drop" dropLines="7" dropStyle="combo" dx="16" fmlaRange="[1]Sheet1!$P$8:$P$10" noThreeD="1" sel="0" val="0"/>
</file>

<file path=xl/ctrlProps/ctrlProp176.xml><?xml version="1.0" encoding="utf-8"?>
<formControlPr xmlns="http://schemas.microsoft.com/office/spreadsheetml/2009/9/main" objectType="Drop" dropLines="7" dropStyle="combo" dx="16" fmlaRange="[1]Sheet1!$P$8:$P$10" noThreeD="1" sel="0" val="0"/>
</file>

<file path=xl/ctrlProps/ctrlProp177.xml><?xml version="1.0" encoding="utf-8"?>
<formControlPr xmlns="http://schemas.microsoft.com/office/spreadsheetml/2009/9/main" objectType="Drop" dropLines="7" dropStyle="combo" dx="16" fmlaRange="[1]Sheet1!$P$8:$P$10" noThreeD="1" sel="0" val="0"/>
</file>

<file path=xl/ctrlProps/ctrlProp178.xml><?xml version="1.0" encoding="utf-8"?>
<formControlPr xmlns="http://schemas.microsoft.com/office/spreadsheetml/2009/9/main" objectType="Drop" dropLines="7" dropStyle="combo" dx="16" fmlaRange="[1]Sheet1!$P$8:$P$10" noThreeD="1" sel="0" val="0"/>
</file>

<file path=xl/ctrlProps/ctrlProp179.xml><?xml version="1.0" encoding="utf-8"?>
<formControlPr xmlns="http://schemas.microsoft.com/office/spreadsheetml/2009/9/main" objectType="Drop" dropLines="7" dropStyle="combo" dx="16" fmlaRange="[1]Sheet1!$P$8:$P$10" noThreeD="1" sel="0" val="0"/>
</file>

<file path=xl/ctrlProps/ctrlProp18.xml><?xml version="1.0" encoding="utf-8"?>
<formControlPr xmlns="http://schemas.microsoft.com/office/spreadsheetml/2009/9/main" objectType="Drop" dropLines="7" dropStyle="combo" dx="16" fmlaRange="[1]Sheet1!$P$20:$P$21" noThreeD="1" sel="0" val="0"/>
</file>

<file path=xl/ctrlProps/ctrlProp180.xml><?xml version="1.0" encoding="utf-8"?>
<formControlPr xmlns="http://schemas.microsoft.com/office/spreadsheetml/2009/9/main" objectType="Drop" dropLines="7" dropStyle="combo" dx="16" fmlaRange="[1]Sheet1!$P$8:$P$10" noThreeD="1" sel="0" val="0"/>
</file>

<file path=xl/ctrlProps/ctrlProp181.xml><?xml version="1.0" encoding="utf-8"?>
<formControlPr xmlns="http://schemas.microsoft.com/office/spreadsheetml/2009/9/main" objectType="Drop" dropLines="7" dropStyle="combo" dx="16" fmlaRange="[1]Sheet1!$P$8:$P$10" noThreeD="1" sel="0" val="0"/>
</file>

<file path=xl/ctrlProps/ctrlProp182.xml><?xml version="1.0" encoding="utf-8"?>
<formControlPr xmlns="http://schemas.microsoft.com/office/spreadsheetml/2009/9/main" objectType="Drop" dropLines="7" dropStyle="combo" dx="16" fmlaRange="[1]Sheet1!$P$8:$P$10" noThreeD="1" sel="0" val="0"/>
</file>

<file path=xl/ctrlProps/ctrlProp183.xml><?xml version="1.0" encoding="utf-8"?>
<formControlPr xmlns="http://schemas.microsoft.com/office/spreadsheetml/2009/9/main" objectType="Drop" dropLines="7" dropStyle="combo" dx="16" fmlaRange="[1]Sheet1!$P$8:$P$10" noThreeD="1" sel="0" val="0"/>
</file>

<file path=xl/ctrlProps/ctrlProp184.xml><?xml version="1.0" encoding="utf-8"?>
<formControlPr xmlns="http://schemas.microsoft.com/office/spreadsheetml/2009/9/main" objectType="Drop" dropLines="7" dropStyle="combo" dx="16" fmlaRange="[1]Sheet1!$P$8:$P$10" noThreeD="1" sel="0" val="0"/>
</file>

<file path=xl/ctrlProps/ctrlProp19.xml><?xml version="1.0" encoding="utf-8"?>
<formControlPr xmlns="http://schemas.microsoft.com/office/spreadsheetml/2009/9/main" objectType="Drop" dropLines="7" dropStyle="combo" dx="16" fmlaRange="[1]Sheet1!$P$8:$P$10" noThreeD="1" sel="0" val="0"/>
</file>

<file path=xl/ctrlProps/ctrlProp2.xml><?xml version="1.0" encoding="utf-8"?>
<formControlPr xmlns="http://schemas.microsoft.com/office/spreadsheetml/2009/9/main" objectType="Drop" dropLines="7" dropStyle="combo" dx="16" fmlaRange="[1]Sheet1!$P$8:$P$10" noThreeD="1" sel="0" val="0"/>
</file>

<file path=xl/ctrlProps/ctrlProp20.xml><?xml version="1.0" encoding="utf-8"?>
<formControlPr xmlns="http://schemas.microsoft.com/office/spreadsheetml/2009/9/main" objectType="Drop" dropLines="7" dropStyle="combo" dx="16" fmlaRange="[1]Sheet1!$P$8:$P$10" noThreeD="1" sel="0" val="0"/>
</file>

<file path=xl/ctrlProps/ctrlProp21.xml><?xml version="1.0" encoding="utf-8"?>
<formControlPr xmlns="http://schemas.microsoft.com/office/spreadsheetml/2009/9/main" objectType="Drop" dropLines="7" dropStyle="combo" dx="16" fmlaRange="[1]Sheet1!$P$12:$P$14" noThreeD="1" sel="0" val="0"/>
</file>

<file path=xl/ctrlProps/ctrlProp22.xml><?xml version="1.0" encoding="utf-8"?>
<formControlPr xmlns="http://schemas.microsoft.com/office/spreadsheetml/2009/9/main" objectType="Drop" dropLines="7" dropStyle="combo" dx="16" fmlaRange="[1]Sheet1!$P$12:$P$14" noThreeD="1" sel="0" val="0"/>
</file>

<file path=xl/ctrlProps/ctrlProp23.xml><?xml version="1.0" encoding="utf-8"?>
<formControlPr xmlns="http://schemas.microsoft.com/office/spreadsheetml/2009/9/main" objectType="Drop" dropLines="7" dropStyle="combo" dx="16" fmlaRange="[1]Sheet1!$P$16:$P$18" noThreeD="1" sel="0" val="0"/>
</file>

<file path=xl/ctrlProps/ctrlProp24.xml><?xml version="1.0" encoding="utf-8"?>
<formControlPr xmlns="http://schemas.microsoft.com/office/spreadsheetml/2009/9/main" objectType="Drop" dropLines="7" dropStyle="combo" dx="16" fmlaRange="[1]Sheet1!$P$16:$P$18" noThreeD="1" sel="0" val="0"/>
</file>

<file path=xl/ctrlProps/ctrlProp25.xml><?xml version="1.0" encoding="utf-8"?>
<formControlPr xmlns="http://schemas.microsoft.com/office/spreadsheetml/2009/9/main" objectType="Drop" dropLines="7" dropStyle="combo" dx="16" fmlaRange="[1]Sheet1!$P$8:$P$10" noThreeD="1" sel="0" val="0"/>
</file>

<file path=xl/ctrlProps/ctrlProp26.xml><?xml version="1.0" encoding="utf-8"?>
<formControlPr xmlns="http://schemas.microsoft.com/office/spreadsheetml/2009/9/main" objectType="Drop" dropLines="7" dropStyle="combo" dx="16" fmlaRange="[1]Sheet1!$P$12:$P$14" noThreeD="1" sel="0" val="0"/>
</file>

<file path=xl/ctrlProps/ctrlProp27.xml><?xml version="1.0" encoding="utf-8"?>
<formControlPr xmlns="http://schemas.microsoft.com/office/spreadsheetml/2009/9/main" objectType="Drop" dropLines="7" dropStyle="combo" dx="16" fmlaRange="[1]Sheet1!$P$8:$P$10" noThreeD="1" sel="0" val="0"/>
</file>

<file path=xl/ctrlProps/ctrlProp28.xml><?xml version="1.0" encoding="utf-8"?>
<formControlPr xmlns="http://schemas.microsoft.com/office/spreadsheetml/2009/9/main" objectType="Drop" dropLines="7" dropStyle="combo" dx="16" fmlaRange="[1]Sheet1!$P$8:$P$10" noThreeD="1" sel="0" val="0"/>
</file>

<file path=xl/ctrlProps/ctrlProp29.xml><?xml version="1.0" encoding="utf-8"?>
<formControlPr xmlns="http://schemas.microsoft.com/office/spreadsheetml/2009/9/main" objectType="Drop" dropLines="7" dropStyle="combo" dx="16" fmlaRange="[1]Sheet1!$P$8:$P$10" noThreeD="1" sel="0" val="0"/>
</file>

<file path=xl/ctrlProps/ctrlProp3.xml><?xml version="1.0" encoding="utf-8"?>
<formControlPr xmlns="http://schemas.microsoft.com/office/spreadsheetml/2009/9/main" objectType="Drop" dropLines="7" dropStyle="combo" dx="16" fmlaRange="[1]Sheet1!$P$8:$P$10" noThreeD="1" sel="0" val="0"/>
</file>

<file path=xl/ctrlProps/ctrlProp30.xml><?xml version="1.0" encoding="utf-8"?>
<formControlPr xmlns="http://schemas.microsoft.com/office/spreadsheetml/2009/9/main" objectType="Drop" dropLines="7" dropStyle="combo" dx="16" fmlaRange="[1]Sheet1!$P$8:$P$10" noThreeD="1" sel="0" val="0"/>
</file>

<file path=xl/ctrlProps/ctrlProp31.xml><?xml version="1.0" encoding="utf-8"?>
<formControlPr xmlns="http://schemas.microsoft.com/office/spreadsheetml/2009/9/main" objectType="Drop" dropLines="7" dropStyle="combo" dx="16" fmlaRange="[1]Sheet1!$P$12:$P$14" noThreeD="1" sel="0" val="0"/>
</file>

<file path=xl/ctrlProps/ctrlProp32.xml><?xml version="1.0" encoding="utf-8"?>
<formControlPr xmlns="http://schemas.microsoft.com/office/spreadsheetml/2009/9/main" objectType="Drop" dropLines="7" dropStyle="combo" dx="16" fmlaRange="[1]Sheet1!$P$8:$P$10" noThreeD="1" sel="0" val="0"/>
</file>

<file path=xl/ctrlProps/ctrlProp33.xml><?xml version="1.0" encoding="utf-8"?>
<formControlPr xmlns="http://schemas.microsoft.com/office/spreadsheetml/2009/9/main" objectType="Drop" dropLines="7" dropStyle="combo" dx="16" fmlaRange="[1]Sheet1!$P$12:$P$14" noThreeD="1" sel="0" val="0"/>
</file>

<file path=xl/ctrlProps/ctrlProp34.xml><?xml version="1.0" encoding="utf-8"?>
<formControlPr xmlns="http://schemas.microsoft.com/office/spreadsheetml/2009/9/main" objectType="Drop" dropLines="7" dropStyle="combo" dx="16" fmlaRange="[1]Sheet1!$P$8:$P$10" noThreeD="1" sel="0" val="0"/>
</file>

<file path=xl/ctrlProps/ctrlProp35.xml><?xml version="1.0" encoding="utf-8"?>
<formControlPr xmlns="http://schemas.microsoft.com/office/spreadsheetml/2009/9/main" objectType="Drop" dropLines="7" dropStyle="combo" dx="16" fmlaRange="[1]Sheet1!$P$8:$P$10" noThreeD="1" sel="0" val="0"/>
</file>

<file path=xl/ctrlProps/ctrlProp36.xml><?xml version="1.0" encoding="utf-8"?>
<formControlPr xmlns="http://schemas.microsoft.com/office/spreadsheetml/2009/9/main" objectType="Drop" dropLines="7" dropStyle="combo" dx="16" fmlaRange="[1]Sheet1!$P$12:$P$14" noThreeD="1" sel="0" val="0"/>
</file>

<file path=xl/ctrlProps/ctrlProp37.xml><?xml version="1.0" encoding="utf-8"?>
<formControlPr xmlns="http://schemas.microsoft.com/office/spreadsheetml/2009/9/main" objectType="Drop" dropLines="7" dropStyle="combo" dx="16" fmlaRange="[1]Sheet1!$P$8:$P$10" noThreeD="1" sel="0" val="0"/>
</file>

<file path=xl/ctrlProps/ctrlProp38.xml><?xml version="1.0" encoding="utf-8"?>
<formControlPr xmlns="http://schemas.microsoft.com/office/spreadsheetml/2009/9/main" objectType="Drop" dropLines="7" dropStyle="combo" dx="16" fmlaRange="[1]Sheet1!$P$8:$P$10" noThreeD="1" sel="0" val="0"/>
</file>

<file path=xl/ctrlProps/ctrlProp39.xml><?xml version="1.0" encoding="utf-8"?>
<formControlPr xmlns="http://schemas.microsoft.com/office/spreadsheetml/2009/9/main" objectType="Drop" dropLines="7" dropStyle="combo" dx="16" fmlaRange="[1]Sheet1!$P$8:$P$10" noThreeD="1" sel="0" val="0"/>
</file>

<file path=xl/ctrlProps/ctrlProp4.xml><?xml version="1.0" encoding="utf-8"?>
<formControlPr xmlns="http://schemas.microsoft.com/office/spreadsheetml/2009/9/main" objectType="Drop" dropLines="7" dropStyle="combo" dx="16" fmlaRange="[1]Sheet1!$P$12:$P$14" noThreeD="1" sel="0" val="0"/>
</file>

<file path=xl/ctrlProps/ctrlProp40.xml><?xml version="1.0" encoding="utf-8"?>
<formControlPr xmlns="http://schemas.microsoft.com/office/spreadsheetml/2009/9/main" objectType="Drop" dropLines="7" dropStyle="combo" dx="16" fmlaRange="[1]Sheet1!$P$8:$P$10" noThreeD="1" sel="0" val="0"/>
</file>

<file path=xl/ctrlProps/ctrlProp41.xml><?xml version="1.0" encoding="utf-8"?>
<formControlPr xmlns="http://schemas.microsoft.com/office/spreadsheetml/2009/9/main" objectType="Drop" dropLines="7" dropStyle="combo" dx="16" fmlaRange="[1]Sheet1!$P$8:$P$10" noThreeD="1" sel="0" val="0"/>
</file>

<file path=xl/ctrlProps/ctrlProp42.xml><?xml version="1.0" encoding="utf-8"?>
<formControlPr xmlns="http://schemas.microsoft.com/office/spreadsheetml/2009/9/main" objectType="Drop" dropLines="7" dropStyle="combo" dx="16" fmlaRange="[1]Sheet1!$P$8:$P$10" noThreeD="1" sel="0" val="0"/>
</file>

<file path=xl/ctrlProps/ctrlProp43.xml><?xml version="1.0" encoding="utf-8"?>
<formControlPr xmlns="http://schemas.microsoft.com/office/spreadsheetml/2009/9/main" objectType="Drop" dropLines="7" dropStyle="combo" dx="16" fmlaRange="[1]Sheet1!$P$8:$P$10" noThreeD="1" sel="0" val="0"/>
</file>

<file path=xl/ctrlProps/ctrlProp44.xml><?xml version="1.0" encoding="utf-8"?>
<formControlPr xmlns="http://schemas.microsoft.com/office/spreadsheetml/2009/9/main" objectType="Drop" dropLines="7" dropStyle="combo" dx="16" fmlaRange="[1]Sheet1!$P$8:$P$10" noThreeD="1" sel="0" val="0"/>
</file>

<file path=xl/ctrlProps/ctrlProp45.xml><?xml version="1.0" encoding="utf-8"?>
<formControlPr xmlns="http://schemas.microsoft.com/office/spreadsheetml/2009/9/main" objectType="Drop" dropLines="7" dropStyle="combo" dx="16" fmlaRange="[1]Sheet1!$P$8:$P$10" noThreeD="1" sel="0" val="0"/>
</file>

<file path=xl/ctrlProps/ctrlProp46.xml><?xml version="1.0" encoding="utf-8"?>
<formControlPr xmlns="http://schemas.microsoft.com/office/spreadsheetml/2009/9/main" objectType="Drop" dropLines="7" dropStyle="combo" dx="16" fmlaRange="[1]Sheet1!$P$8:$P$10" noThreeD="1" sel="0" val="0"/>
</file>

<file path=xl/ctrlProps/ctrlProp47.xml><?xml version="1.0" encoding="utf-8"?>
<formControlPr xmlns="http://schemas.microsoft.com/office/spreadsheetml/2009/9/main" objectType="Drop" dropLines="7" dropStyle="combo" dx="16" fmlaRange="[1]Sheet1!$P$8:$P$10" noThreeD="1" sel="0" val="0"/>
</file>

<file path=xl/ctrlProps/ctrlProp48.xml><?xml version="1.0" encoding="utf-8"?>
<formControlPr xmlns="http://schemas.microsoft.com/office/spreadsheetml/2009/9/main" objectType="Drop" dropLines="7" dropStyle="combo" dx="16" fmlaRange="[1]Sheet1!$P$8:$P$10" noThreeD="1" sel="0" val="0"/>
</file>

<file path=xl/ctrlProps/ctrlProp49.xml><?xml version="1.0" encoding="utf-8"?>
<formControlPr xmlns="http://schemas.microsoft.com/office/spreadsheetml/2009/9/main" objectType="Drop" dropLines="7" dropStyle="combo" dx="16" fmlaRange="[1]Sheet1!$P$8:$P$10" noThreeD="1" sel="0" val="0"/>
</file>

<file path=xl/ctrlProps/ctrlProp5.xml><?xml version="1.0" encoding="utf-8"?>
<formControlPr xmlns="http://schemas.microsoft.com/office/spreadsheetml/2009/9/main" objectType="Drop" dropLines="7" dropStyle="combo" dx="16" fmlaRange="[1]Sheet1!$P$12:$P$14" noThreeD="1" sel="0" val="0"/>
</file>

<file path=xl/ctrlProps/ctrlProp50.xml><?xml version="1.0" encoding="utf-8"?>
<formControlPr xmlns="http://schemas.microsoft.com/office/spreadsheetml/2009/9/main" objectType="Drop" dropLines="7" dropStyle="combo" dx="16" fmlaRange="[1]Sheet1!$P$8:$P$10" noThreeD="1" sel="0" val="0"/>
</file>

<file path=xl/ctrlProps/ctrlProp51.xml><?xml version="1.0" encoding="utf-8"?>
<formControlPr xmlns="http://schemas.microsoft.com/office/spreadsheetml/2009/9/main" objectType="Drop" dropLines="7" dropStyle="combo" dx="16" fmlaRange="[1]Sheet1!$P$8:$P$10" noThreeD="1" sel="0" val="0"/>
</file>

<file path=xl/ctrlProps/ctrlProp52.xml><?xml version="1.0" encoding="utf-8"?>
<formControlPr xmlns="http://schemas.microsoft.com/office/spreadsheetml/2009/9/main" objectType="Drop" dropLines="7" dropStyle="combo" dx="16" fmlaRange="[1]Sheet1!$P$12:$P$14" noThreeD="1" sel="0" val="0"/>
</file>

<file path=xl/ctrlProps/ctrlProp53.xml><?xml version="1.0" encoding="utf-8"?>
<formControlPr xmlns="http://schemas.microsoft.com/office/spreadsheetml/2009/9/main" objectType="Drop" dropLines="7" dropStyle="combo" dx="16" fmlaRange="[1]Sheet1!$P$12:$P$14" noThreeD="1" sel="0" val="0"/>
</file>

<file path=xl/ctrlProps/ctrlProp54.xml><?xml version="1.0" encoding="utf-8"?>
<formControlPr xmlns="http://schemas.microsoft.com/office/spreadsheetml/2009/9/main" objectType="Drop" dropLines="7" dropStyle="combo" dx="16" fmlaRange="[1]Sheet1!$P$12:$P$14" noThreeD="1" sel="0" val="0"/>
</file>

<file path=xl/ctrlProps/ctrlProp55.xml><?xml version="1.0" encoding="utf-8"?>
<formControlPr xmlns="http://schemas.microsoft.com/office/spreadsheetml/2009/9/main" objectType="Drop" dropLines="7" dropStyle="combo" dx="16" fmlaRange="[1]Sheet1!$P$16:$P$18" noThreeD="1" sel="0" val="0"/>
</file>

<file path=xl/ctrlProps/ctrlProp56.xml><?xml version="1.0" encoding="utf-8"?>
<formControlPr xmlns="http://schemas.microsoft.com/office/spreadsheetml/2009/9/main" objectType="Drop" dropLines="7" dropStyle="combo" dx="16" fmlaRange="[1]Sheet1!$P$16:$P$18" noThreeD="1" sel="0" val="0"/>
</file>

<file path=xl/ctrlProps/ctrlProp57.xml><?xml version="1.0" encoding="utf-8"?>
<formControlPr xmlns="http://schemas.microsoft.com/office/spreadsheetml/2009/9/main" objectType="Drop" dropLines="7" dropStyle="combo" dx="16" fmlaRange="[1]Sheet1!$P$8:$P$10" noThreeD="1" sel="0" val="0"/>
</file>

<file path=xl/ctrlProps/ctrlProp58.xml><?xml version="1.0" encoding="utf-8"?>
<formControlPr xmlns="http://schemas.microsoft.com/office/spreadsheetml/2009/9/main" objectType="Drop" dropLines="7" dropStyle="combo" dx="16" fmlaRange="[1]Sheet1!$P$8:$P$10" noThreeD="1" sel="0" val="0"/>
</file>

<file path=xl/ctrlProps/ctrlProp59.xml><?xml version="1.0" encoding="utf-8"?>
<formControlPr xmlns="http://schemas.microsoft.com/office/spreadsheetml/2009/9/main" objectType="Drop" dropLines="7" dropStyle="combo" dx="16" fmlaRange="[1]Sheet1!$P$8:$P$10" noThreeD="1" sel="0" val="0"/>
</file>

<file path=xl/ctrlProps/ctrlProp6.xml><?xml version="1.0" encoding="utf-8"?>
<formControlPr xmlns="http://schemas.microsoft.com/office/spreadsheetml/2009/9/main" objectType="Drop" dropLines="7" dropStyle="combo" dx="16" fmlaRange="[1]Sheet1!$P$12:$P$14" noThreeD="1" sel="0" val="0"/>
</file>

<file path=xl/ctrlProps/ctrlProp60.xml><?xml version="1.0" encoding="utf-8"?>
<formControlPr xmlns="http://schemas.microsoft.com/office/spreadsheetml/2009/9/main" objectType="Drop" dropLines="7" dropStyle="combo" dx="16" fmlaRange="[1]Sheet1!$P$8:$P$10" noThreeD="1" sel="0" val="0"/>
</file>

<file path=xl/ctrlProps/ctrlProp61.xml><?xml version="1.0" encoding="utf-8"?>
<formControlPr xmlns="http://schemas.microsoft.com/office/spreadsheetml/2009/9/main" objectType="Drop" dropLines="7" dropStyle="combo" dx="16" fmlaRange="[1]Sheet1!$P$8:$P$10" noThreeD="1" sel="0" val="0"/>
</file>

<file path=xl/ctrlProps/ctrlProp62.xml><?xml version="1.0" encoding="utf-8"?>
<formControlPr xmlns="http://schemas.microsoft.com/office/spreadsheetml/2009/9/main" objectType="Drop" dropLines="7" dropStyle="combo" dx="16" fmlaRange="[1]Sheet1!$P$8:$P$10" noThreeD="1" sel="0" val="0"/>
</file>

<file path=xl/ctrlProps/ctrlProp63.xml><?xml version="1.0" encoding="utf-8"?>
<formControlPr xmlns="http://schemas.microsoft.com/office/spreadsheetml/2009/9/main" objectType="Drop" dropLines="7" dropStyle="combo" dx="16" fmlaRange="[1]Sheet1!$P$8:$P$10" noThreeD="1" sel="0" val="0"/>
</file>

<file path=xl/ctrlProps/ctrlProp64.xml><?xml version="1.0" encoding="utf-8"?>
<formControlPr xmlns="http://schemas.microsoft.com/office/spreadsheetml/2009/9/main" objectType="Drop" dropLines="7" dropStyle="combo" dx="16" fmlaRange="[1]Sheet1!$P$12:$P$14" noThreeD="1" sel="0" val="0"/>
</file>

<file path=xl/ctrlProps/ctrlProp65.xml><?xml version="1.0" encoding="utf-8"?>
<formControlPr xmlns="http://schemas.microsoft.com/office/spreadsheetml/2009/9/main" objectType="Drop" dropLines="7" dropStyle="combo" dx="16" fmlaRange="[1]Sheet1!$P$12:$P$14" noThreeD="1" sel="0" val="0"/>
</file>

<file path=xl/ctrlProps/ctrlProp66.xml><?xml version="1.0" encoding="utf-8"?>
<formControlPr xmlns="http://schemas.microsoft.com/office/spreadsheetml/2009/9/main" objectType="Drop" dropLines="7" dropStyle="combo" dx="16" fmlaRange="[1]Sheet1!$P$16:$P$18" noThreeD="1" sel="0" val="0"/>
</file>

<file path=xl/ctrlProps/ctrlProp67.xml><?xml version="1.0" encoding="utf-8"?>
<formControlPr xmlns="http://schemas.microsoft.com/office/spreadsheetml/2009/9/main" objectType="Drop" dropLines="7" dropStyle="combo" dx="16" fmlaRange="[1]Sheet1!$P$16:$P$18" noThreeD="1" sel="0" val="0"/>
</file>

<file path=xl/ctrlProps/ctrlProp68.xml><?xml version="1.0" encoding="utf-8"?>
<formControlPr xmlns="http://schemas.microsoft.com/office/spreadsheetml/2009/9/main" objectType="Drop" dropLines="7" dropStyle="combo" dx="16" fmlaRange="[1]Sheet1!$P$8:$P$10" noThreeD="1" sel="0" val="0"/>
</file>

<file path=xl/ctrlProps/ctrlProp69.xml><?xml version="1.0" encoding="utf-8"?>
<formControlPr xmlns="http://schemas.microsoft.com/office/spreadsheetml/2009/9/main" objectType="Drop" dropLines="7" dropStyle="combo" dx="16" fmlaRange="[1]Sheet1!$P$12:$P$14" noThreeD="1" sel="0" val="0"/>
</file>

<file path=xl/ctrlProps/ctrlProp7.xml><?xml version="1.0" encoding="utf-8"?>
<formControlPr xmlns="http://schemas.microsoft.com/office/spreadsheetml/2009/9/main" objectType="Drop" dropLines="7" dropStyle="combo" dx="16" fmlaRange="[1]Sheet1!$P$16:$P$18" noThreeD="1" sel="0" val="0"/>
</file>

<file path=xl/ctrlProps/ctrlProp70.xml><?xml version="1.0" encoding="utf-8"?>
<formControlPr xmlns="http://schemas.microsoft.com/office/spreadsheetml/2009/9/main" objectType="Drop" dropLines="7" dropStyle="combo" dx="16" fmlaRange="[1]Sheet1!$P$8:$P$10" noThreeD="1" sel="0" val="0"/>
</file>

<file path=xl/ctrlProps/ctrlProp71.xml><?xml version="1.0" encoding="utf-8"?>
<formControlPr xmlns="http://schemas.microsoft.com/office/spreadsheetml/2009/9/main" objectType="Drop" dropLines="7" dropStyle="combo" dx="16" fmlaRange="[1]Sheet1!$P$8:$P$10" noThreeD="1" sel="0" val="0"/>
</file>

<file path=xl/ctrlProps/ctrlProp72.xml><?xml version="1.0" encoding="utf-8"?>
<formControlPr xmlns="http://schemas.microsoft.com/office/spreadsheetml/2009/9/main" objectType="Drop" dropLines="7" dropStyle="combo" dx="16" fmlaRange="[1]Sheet1!$P$8:$P$10" noThreeD="1" sel="0" val="0"/>
</file>

<file path=xl/ctrlProps/ctrlProp73.xml><?xml version="1.0" encoding="utf-8"?>
<formControlPr xmlns="http://schemas.microsoft.com/office/spreadsheetml/2009/9/main" objectType="Drop" dropLines="7" dropStyle="combo" dx="16" fmlaRange="[1]Sheet1!$P$8:$P$10" noThreeD="1" sel="0" val="0"/>
</file>

<file path=xl/ctrlProps/ctrlProp74.xml><?xml version="1.0" encoding="utf-8"?>
<formControlPr xmlns="http://schemas.microsoft.com/office/spreadsheetml/2009/9/main" objectType="Drop" dropLines="7" dropStyle="combo" dx="16" fmlaRange="[1]Sheet1!$P$12:$P$14" noThreeD="1" sel="0" val="0"/>
</file>

<file path=xl/ctrlProps/ctrlProp75.xml><?xml version="1.0" encoding="utf-8"?>
<formControlPr xmlns="http://schemas.microsoft.com/office/spreadsheetml/2009/9/main" objectType="Drop" dropLines="7" dropStyle="combo" dx="16" fmlaRange="[1]Sheet1!$P$8:$P$10" noThreeD="1" sel="0" val="0"/>
</file>

<file path=xl/ctrlProps/ctrlProp76.xml><?xml version="1.0" encoding="utf-8"?>
<formControlPr xmlns="http://schemas.microsoft.com/office/spreadsheetml/2009/9/main" objectType="Drop" dropLines="7" dropStyle="combo" dx="16" fmlaRange="[1]Sheet1!$P$12:$P$14" noThreeD="1" sel="0" val="0"/>
</file>

<file path=xl/ctrlProps/ctrlProp77.xml><?xml version="1.0" encoding="utf-8"?>
<formControlPr xmlns="http://schemas.microsoft.com/office/spreadsheetml/2009/9/main" objectType="Drop" dropLines="7" dropStyle="combo" dx="16" fmlaRange="[1]Sheet1!$P$8:$P$10" noThreeD="1" sel="0" val="0"/>
</file>

<file path=xl/ctrlProps/ctrlProp78.xml><?xml version="1.0" encoding="utf-8"?>
<formControlPr xmlns="http://schemas.microsoft.com/office/spreadsheetml/2009/9/main" objectType="Drop" dropLines="7" dropStyle="combo" dx="16" fmlaRange="[1]Sheet1!$P$8:$P$10" noThreeD="1" sel="0" val="0"/>
</file>

<file path=xl/ctrlProps/ctrlProp79.xml><?xml version="1.0" encoding="utf-8"?>
<formControlPr xmlns="http://schemas.microsoft.com/office/spreadsheetml/2009/9/main" objectType="Drop" dropLines="7" dropStyle="combo" dx="16" fmlaRange="[1]Sheet1!$P$12:$P$14" noThreeD="1" sel="0" val="0"/>
</file>

<file path=xl/ctrlProps/ctrlProp8.xml><?xml version="1.0" encoding="utf-8"?>
<formControlPr xmlns="http://schemas.microsoft.com/office/spreadsheetml/2009/9/main" objectType="Drop" dropLines="7" dropStyle="combo" dx="16" fmlaRange="[1]Sheet1!$P$16:$P$18" noThreeD="1" sel="0" val="0"/>
</file>

<file path=xl/ctrlProps/ctrlProp80.xml><?xml version="1.0" encoding="utf-8"?>
<formControlPr xmlns="http://schemas.microsoft.com/office/spreadsheetml/2009/9/main" objectType="Drop" dropLines="7" dropStyle="combo" dx="16" fmlaRange="[1]Sheet1!$P$8:$P$10" noThreeD="1" sel="0" val="0"/>
</file>

<file path=xl/ctrlProps/ctrlProp81.xml><?xml version="1.0" encoding="utf-8"?>
<formControlPr xmlns="http://schemas.microsoft.com/office/spreadsheetml/2009/9/main" objectType="Drop" dropLines="7" dropStyle="combo" dx="16" fmlaRange="[1]Sheet1!$P$8:$P$10" noThreeD="1" sel="0" val="0"/>
</file>

<file path=xl/ctrlProps/ctrlProp82.xml><?xml version="1.0" encoding="utf-8"?>
<formControlPr xmlns="http://schemas.microsoft.com/office/spreadsheetml/2009/9/main" objectType="Drop" dropLines="7" dropStyle="combo" dx="16" fmlaRange="[1]Sheet1!$P$8:$P$10" noThreeD="1" sel="0" val="0"/>
</file>

<file path=xl/ctrlProps/ctrlProp83.xml><?xml version="1.0" encoding="utf-8"?>
<formControlPr xmlns="http://schemas.microsoft.com/office/spreadsheetml/2009/9/main" objectType="Drop" dropLines="7" dropStyle="combo" dx="16" fmlaRange="[1]Sheet1!$P$8:$P$10" noThreeD="1" sel="0" val="0"/>
</file>

<file path=xl/ctrlProps/ctrlProp84.xml><?xml version="1.0" encoding="utf-8"?>
<formControlPr xmlns="http://schemas.microsoft.com/office/spreadsheetml/2009/9/main" objectType="Drop" dropLines="7" dropStyle="combo" dx="16" fmlaRange="[1]Sheet1!$P$8:$P$10" noThreeD="1" sel="0" val="0"/>
</file>

<file path=xl/ctrlProps/ctrlProp85.xml><?xml version="1.0" encoding="utf-8"?>
<formControlPr xmlns="http://schemas.microsoft.com/office/spreadsheetml/2009/9/main" objectType="Drop" dropLines="7" dropStyle="combo" dx="16" fmlaRange="[1]Sheet1!$P$8:$P$10" noThreeD="1" sel="0" val="0"/>
</file>

<file path=xl/ctrlProps/ctrlProp86.xml><?xml version="1.0" encoding="utf-8"?>
<formControlPr xmlns="http://schemas.microsoft.com/office/spreadsheetml/2009/9/main" objectType="Drop" dropLines="7" dropStyle="combo" dx="16" fmlaRange="[1]Sheet1!$P$8:$P$10" noThreeD="1" sel="0" val="0"/>
</file>

<file path=xl/ctrlProps/ctrlProp87.xml><?xml version="1.0" encoding="utf-8"?>
<formControlPr xmlns="http://schemas.microsoft.com/office/spreadsheetml/2009/9/main" objectType="Drop" dropLines="7" dropStyle="combo" dx="16" fmlaRange="[1]Sheet1!$P$8:$P$10" noThreeD="1" sel="0" val="0"/>
</file>

<file path=xl/ctrlProps/ctrlProp88.xml><?xml version="1.0" encoding="utf-8"?>
<formControlPr xmlns="http://schemas.microsoft.com/office/spreadsheetml/2009/9/main" objectType="Drop" dropLines="7" dropStyle="combo" dx="16" fmlaRange="[1]Sheet1!$P$8:$P$10" noThreeD="1" sel="0" val="0"/>
</file>

<file path=xl/ctrlProps/ctrlProp89.xml><?xml version="1.0" encoding="utf-8"?>
<formControlPr xmlns="http://schemas.microsoft.com/office/spreadsheetml/2009/9/main" objectType="Drop" dropLines="7" dropStyle="combo" dx="16" fmlaRange="[1]Sheet1!$P$8:$P$10" noThreeD="1" sel="0" val="0"/>
</file>

<file path=xl/ctrlProps/ctrlProp9.xml><?xml version="1.0" encoding="utf-8"?>
<formControlPr xmlns="http://schemas.microsoft.com/office/spreadsheetml/2009/9/main" objectType="Drop" dropLines="7" dropStyle="combo" dx="16" fmlaRange="[1]Sheet1!$P$16:$P$18" noThreeD="1" sel="0" val="0"/>
</file>

<file path=xl/ctrlProps/ctrlProp90.xml><?xml version="1.0" encoding="utf-8"?>
<formControlPr xmlns="http://schemas.microsoft.com/office/spreadsheetml/2009/9/main" objectType="Drop" dropLines="7" dropStyle="combo" dx="16" fmlaRange="[1]Sheet1!$P$8:$P$10" noThreeD="1" sel="0" val="0"/>
</file>

<file path=xl/ctrlProps/ctrlProp91.xml><?xml version="1.0" encoding="utf-8"?>
<formControlPr xmlns="http://schemas.microsoft.com/office/spreadsheetml/2009/9/main" objectType="Drop" dropLines="7" dropStyle="combo" dx="16" fmlaRange="[1]Sheet1!$P$8:$P$10" noThreeD="1" sel="0" val="0"/>
</file>

<file path=xl/ctrlProps/ctrlProp92.xml><?xml version="1.0" encoding="utf-8"?>
<formControlPr xmlns="http://schemas.microsoft.com/office/spreadsheetml/2009/9/main" objectType="Drop" dropLines="7" dropStyle="combo" dx="16" fmlaRange="[1]Sheet1!$P$8:$P$10" noThreeD="1" sel="0" val="0"/>
</file>

<file path=xl/ctrlProps/ctrlProp93.xml><?xml version="1.0" encoding="utf-8"?>
<formControlPr xmlns="http://schemas.microsoft.com/office/spreadsheetml/2009/9/main" objectType="Drop" dropLines="7" dropStyle="combo" dx="16" fmlaRange="[1]Sheet1!$P$8:$P$10" noThreeD="1" sel="0" val="0"/>
</file>

<file path=xl/ctrlProps/ctrlProp94.xml><?xml version="1.0" encoding="utf-8"?>
<formControlPr xmlns="http://schemas.microsoft.com/office/spreadsheetml/2009/9/main" objectType="Drop" dropLines="7" dropStyle="combo" dx="16" fmlaRange="[1]Sheet1!$P$8:$P$10" noThreeD="1" sel="0" val="0"/>
</file>

<file path=xl/ctrlProps/ctrlProp95.xml><?xml version="1.0" encoding="utf-8"?>
<formControlPr xmlns="http://schemas.microsoft.com/office/spreadsheetml/2009/9/main" objectType="Drop" dropLines="7" dropStyle="combo" dx="16" fmlaRange="[1]Sheet1!$P$8:$P$10" noThreeD="1" sel="0" val="0"/>
</file>

<file path=xl/ctrlProps/ctrlProp96.xml><?xml version="1.0" encoding="utf-8"?>
<formControlPr xmlns="http://schemas.microsoft.com/office/spreadsheetml/2009/9/main" objectType="Drop" dropLines="7" dropStyle="combo" dx="16" fmlaRange="[1]Sheet1!$P$12:$P$14" noThreeD="1" sel="0" val="0"/>
</file>

<file path=xl/ctrlProps/ctrlProp97.xml><?xml version="1.0" encoding="utf-8"?>
<formControlPr xmlns="http://schemas.microsoft.com/office/spreadsheetml/2009/9/main" objectType="Drop" dropLines="7" dropStyle="combo" dx="16" fmlaRange="[1]Sheet1!$P$12:$P$14" noThreeD="1" sel="0" val="0"/>
</file>

<file path=xl/ctrlProps/ctrlProp98.xml><?xml version="1.0" encoding="utf-8"?>
<formControlPr xmlns="http://schemas.microsoft.com/office/spreadsheetml/2009/9/main" objectType="Drop" dropLines="7" dropStyle="combo" dx="16" fmlaRange="[1]Sheet1!$P$12:$P$14" noThreeD="1" sel="0" val="0"/>
</file>

<file path=xl/ctrlProps/ctrlProp99.xml><?xml version="1.0" encoding="utf-8"?>
<formControlPr xmlns="http://schemas.microsoft.com/office/spreadsheetml/2009/9/main" objectType="Drop" dropLines="7" dropStyle="combo" dx="16" fmlaRange="[1]Sheet1!$P$16:$P$18"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18" name="Drop Down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19" name="Drop Down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20" name="Drop Down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21" name="Drop Down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22" name="Drop Down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23" name="Drop Down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24" name="Drop Down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11</xdr:row>
          <xdr:rowOff>22860</xdr:rowOff>
        </xdr:to>
        <xdr:sp macro="" textlink="">
          <xdr:nvSpPr>
            <xdr:cNvPr id="9225" name="Drop Down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26" name="Drop Down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27" name="Drop Down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28" name="Drop Down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29" name="Drop Down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11</xdr:row>
          <xdr:rowOff>22860</xdr:rowOff>
        </xdr:to>
        <xdr:sp macro="" textlink="">
          <xdr:nvSpPr>
            <xdr:cNvPr id="9230" name="Drop Down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11</xdr:row>
          <xdr:rowOff>22860</xdr:rowOff>
        </xdr:to>
        <xdr:sp macro="" textlink="">
          <xdr:nvSpPr>
            <xdr:cNvPr id="9231" name="Drop Down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32" name="Drop Down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33" name="Drop Down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34" name="Drop Down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35" name="Drop Down 19" hidden="1">
              <a:extLst>
                <a:ext uri="{63B3BB69-23CF-44E3-9099-C40C66FF867C}">
                  <a14:compatExt spid="_x0000_s9235"/>
                </a:ext>
                <a:ext uri="{FF2B5EF4-FFF2-40B4-BE49-F238E27FC236}">
                  <a16:creationId xmlns:a16="http://schemas.microsoft.com/office/drawing/2014/main" id="{00000000-0008-0000-0200-00001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36" name="Drop Down 20" hidden="1">
              <a:extLst>
                <a:ext uri="{63B3BB69-23CF-44E3-9099-C40C66FF867C}">
                  <a14:compatExt spid="_x0000_s9236"/>
                </a:ext>
                <a:ext uri="{FF2B5EF4-FFF2-40B4-BE49-F238E27FC236}">
                  <a16:creationId xmlns:a16="http://schemas.microsoft.com/office/drawing/2014/main" id="{00000000-0008-0000-0200-00001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37" name="Drop Down 21" hidden="1">
              <a:extLst>
                <a:ext uri="{63B3BB69-23CF-44E3-9099-C40C66FF867C}">
                  <a14:compatExt spid="_x0000_s9237"/>
                </a:ext>
                <a:ext uri="{FF2B5EF4-FFF2-40B4-BE49-F238E27FC236}">
                  <a16:creationId xmlns:a16="http://schemas.microsoft.com/office/drawing/2014/main" id="{00000000-0008-0000-0200-00001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38" name="Drop Down 22" hidden="1">
              <a:extLst>
                <a:ext uri="{63B3BB69-23CF-44E3-9099-C40C66FF867C}">
                  <a14:compatExt spid="_x0000_s9238"/>
                </a:ext>
                <a:ext uri="{FF2B5EF4-FFF2-40B4-BE49-F238E27FC236}">
                  <a16:creationId xmlns:a16="http://schemas.microsoft.com/office/drawing/2014/main" id="{00000000-0008-0000-0200-00001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39" name="Drop Down 23" hidden="1">
              <a:extLst>
                <a:ext uri="{63B3BB69-23CF-44E3-9099-C40C66FF867C}">
                  <a14:compatExt spid="_x0000_s9239"/>
                </a:ext>
                <a:ext uri="{FF2B5EF4-FFF2-40B4-BE49-F238E27FC236}">
                  <a16:creationId xmlns:a16="http://schemas.microsoft.com/office/drawing/2014/main" id="{00000000-0008-0000-0200-00001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11</xdr:row>
          <xdr:rowOff>22860</xdr:rowOff>
        </xdr:to>
        <xdr:sp macro="" textlink="">
          <xdr:nvSpPr>
            <xdr:cNvPr id="9240" name="Drop Down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41" name="Drop Down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42" name="Drop Down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43" name="Drop Down 27" hidden="1">
              <a:extLst>
                <a:ext uri="{63B3BB69-23CF-44E3-9099-C40C66FF867C}">
                  <a14:compatExt spid="_x0000_s9243"/>
                </a:ext>
                <a:ext uri="{FF2B5EF4-FFF2-40B4-BE49-F238E27FC236}">
                  <a16:creationId xmlns:a16="http://schemas.microsoft.com/office/drawing/2014/main" id="{00000000-0008-0000-0200-00001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44" name="Drop Down 28" hidden="1">
              <a:extLst>
                <a:ext uri="{63B3BB69-23CF-44E3-9099-C40C66FF867C}">
                  <a14:compatExt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45" name="Drop Down 29" hidden="1">
              <a:extLst>
                <a:ext uri="{63B3BB69-23CF-44E3-9099-C40C66FF867C}">
                  <a14:compatExt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46" name="Drop Down 30" hidden="1">
              <a:extLst>
                <a:ext uri="{63B3BB69-23CF-44E3-9099-C40C66FF867C}">
                  <a14:compatExt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47" name="Drop Down 31" hidden="1">
              <a:extLst>
                <a:ext uri="{63B3BB69-23CF-44E3-9099-C40C66FF867C}">
                  <a14:compatExt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48" name="Drop Down 32" hidden="1">
              <a:extLst>
                <a:ext uri="{63B3BB69-23CF-44E3-9099-C40C66FF867C}">
                  <a14:compatExt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49" name="Drop Down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50" name="Drop Down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51" name="Drop Down 35" hidden="1">
              <a:extLst>
                <a:ext uri="{63B3BB69-23CF-44E3-9099-C40C66FF867C}">
                  <a14:compatExt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52" name="Drop Down 36" hidden="1">
              <a:extLst>
                <a:ext uri="{63B3BB69-23CF-44E3-9099-C40C66FF867C}">
                  <a14:compatExt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53" name="Drop Down 37" hidden="1">
              <a:extLst>
                <a:ext uri="{63B3BB69-23CF-44E3-9099-C40C66FF867C}">
                  <a14:compatExt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54" name="Drop Down 38" hidden="1">
              <a:extLst>
                <a:ext uri="{63B3BB69-23CF-44E3-9099-C40C66FF867C}">
                  <a14:compatExt spid="_x0000_s9254"/>
                </a:ext>
                <a:ext uri="{FF2B5EF4-FFF2-40B4-BE49-F238E27FC236}">
                  <a16:creationId xmlns:a16="http://schemas.microsoft.com/office/drawing/2014/main" id="{00000000-0008-0000-0200-00002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55" name="Drop Down 39" hidden="1">
              <a:extLst>
                <a:ext uri="{63B3BB69-23CF-44E3-9099-C40C66FF867C}">
                  <a14:compatExt spid="_x0000_s9255"/>
                </a:ext>
                <a:ext uri="{FF2B5EF4-FFF2-40B4-BE49-F238E27FC236}">
                  <a16:creationId xmlns:a16="http://schemas.microsoft.com/office/drawing/2014/main" id="{00000000-0008-0000-0200-00002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56" name="Drop Down 40" hidden="1">
              <a:extLst>
                <a:ext uri="{63B3BB69-23CF-44E3-9099-C40C66FF867C}">
                  <a14:compatExt spid="_x0000_s9256"/>
                </a:ext>
                <a:ext uri="{FF2B5EF4-FFF2-40B4-BE49-F238E27FC236}">
                  <a16:creationId xmlns:a16="http://schemas.microsoft.com/office/drawing/2014/main" id="{00000000-0008-0000-0200-00002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57" name="Drop Down 41" hidden="1">
              <a:extLst>
                <a:ext uri="{63B3BB69-23CF-44E3-9099-C40C66FF867C}">
                  <a14:compatExt spid="_x0000_s9257"/>
                </a:ext>
                <a:ext uri="{FF2B5EF4-FFF2-40B4-BE49-F238E27FC236}">
                  <a16:creationId xmlns:a16="http://schemas.microsoft.com/office/drawing/2014/main" id="{00000000-0008-0000-0200-00002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58" name="Drop Down 42" hidden="1">
              <a:extLst>
                <a:ext uri="{63B3BB69-23CF-44E3-9099-C40C66FF867C}">
                  <a14:compatExt spid="_x0000_s9258"/>
                </a:ext>
                <a:ext uri="{FF2B5EF4-FFF2-40B4-BE49-F238E27FC236}">
                  <a16:creationId xmlns:a16="http://schemas.microsoft.com/office/drawing/2014/main" id="{00000000-0008-0000-0200-00002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59" name="Drop Down 43" hidden="1">
              <a:extLst>
                <a:ext uri="{63B3BB69-23CF-44E3-9099-C40C66FF867C}">
                  <a14:compatExt spid="_x0000_s9259"/>
                </a:ext>
                <a:ext uri="{FF2B5EF4-FFF2-40B4-BE49-F238E27FC236}">
                  <a16:creationId xmlns:a16="http://schemas.microsoft.com/office/drawing/2014/main" id="{00000000-0008-0000-0200-00002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60" name="Drop Down 44" hidden="1">
              <a:extLst>
                <a:ext uri="{63B3BB69-23CF-44E3-9099-C40C66FF867C}">
                  <a14:compatExt spid="_x0000_s9260"/>
                </a:ext>
                <a:ext uri="{FF2B5EF4-FFF2-40B4-BE49-F238E27FC236}">
                  <a16:creationId xmlns:a16="http://schemas.microsoft.com/office/drawing/2014/main" id="{00000000-0008-0000-0200-00002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61" name="Drop Down 45" hidden="1">
              <a:extLst>
                <a:ext uri="{63B3BB69-23CF-44E3-9099-C40C66FF867C}">
                  <a14:compatExt spid="_x0000_s9261"/>
                </a:ext>
                <a:ext uri="{FF2B5EF4-FFF2-40B4-BE49-F238E27FC236}">
                  <a16:creationId xmlns:a16="http://schemas.microsoft.com/office/drawing/2014/main" id="{00000000-0008-0000-0200-00002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62" name="Drop Down 46" hidden="1">
              <a:extLst>
                <a:ext uri="{63B3BB69-23CF-44E3-9099-C40C66FF867C}">
                  <a14:compatExt spid="_x0000_s9262"/>
                </a:ext>
                <a:ext uri="{FF2B5EF4-FFF2-40B4-BE49-F238E27FC236}">
                  <a16:creationId xmlns:a16="http://schemas.microsoft.com/office/drawing/2014/main" id="{00000000-0008-0000-0200-00002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63" name="Drop Down 47" hidden="1">
              <a:extLst>
                <a:ext uri="{63B3BB69-23CF-44E3-9099-C40C66FF867C}">
                  <a14:compatExt spid="_x0000_s9263"/>
                </a:ext>
                <a:ext uri="{FF2B5EF4-FFF2-40B4-BE49-F238E27FC236}">
                  <a16:creationId xmlns:a16="http://schemas.microsoft.com/office/drawing/2014/main" id="{00000000-0008-0000-0200-00002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64" name="Drop Down 48" hidden="1">
              <a:extLst>
                <a:ext uri="{63B3BB69-23CF-44E3-9099-C40C66FF867C}">
                  <a14:compatExt spid="_x0000_s9264"/>
                </a:ext>
                <a:ext uri="{FF2B5EF4-FFF2-40B4-BE49-F238E27FC236}">
                  <a16:creationId xmlns:a16="http://schemas.microsoft.com/office/drawing/2014/main" id="{00000000-0008-0000-0200-00003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65" name="Drop Down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66" name="Drop Down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67" name="Drop Down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68" name="Drop Down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69" name="Drop Down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70" name="Drop Down 54" hidden="1">
              <a:extLst>
                <a:ext uri="{63B3BB69-23CF-44E3-9099-C40C66FF867C}">
                  <a14:compatExt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71" name="Drop Down 55" hidden="1">
              <a:extLst>
                <a:ext uri="{63B3BB69-23CF-44E3-9099-C40C66FF867C}">
                  <a14:compatExt spid="_x0000_s9271"/>
                </a:ext>
                <a:ext uri="{FF2B5EF4-FFF2-40B4-BE49-F238E27FC236}">
                  <a16:creationId xmlns:a16="http://schemas.microsoft.com/office/drawing/2014/main" id="{00000000-0008-0000-0200-00003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72" name="Drop Down 56" hidden="1">
              <a:extLst>
                <a:ext uri="{63B3BB69-23CF-44E3-9099-C40C66FF867C}">
                  <a14:compatExt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73" name="Drop Down 57" hidden="1">
              <a:extLst>
                <a:ext uri="{63B3BB69-23CF-44E3-9099-C40C66FF867C}">
                  <a14:compatExt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74" name="Drop Down 58" hidden="1">
              <a:extLst>
                <a:ext uri="{63B3BB69-23CF-44E3-9099-C40C66FF867C}">
                  <a14:compatExt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75" name="Drop Down 59" hidden="1">
              <a:extLst>
                <a:ext uri="{63B3BB69-23CF-44E3-9099-C40C66FF867C}">
                  <a14:compatExt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76" name="Drop Down 60" hidden="1">
              <a:extLst>
                <a:ext uri="{63B3BB69-23CF-44E3-9099-C40C66FF867C}">
                  <a14:compatExt spid="_x0000_s9276"/>
                </a:ext>
                <a:ext uri="{FF2B5EF4-FFF2-40B4-BE49-F238E27FC236}">
                  <a16:creationId xmlns:a16="http://schemas.microsoft.com/office/drawing/2014/main" id="{00000000-0008-0000-0200-00003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77" name="Drop Down 61" hidden="1">
              <a:extLst>
                <a:ext uri="{63B3BB69-23CF-44E3-9099-C40C66FF867C}">
                  <a14:compatExt spid="_x0000_s9277"/>
                </a:ext>
                <a:ext uri="{FF2B5EF4-FFF2-40B4-BE49-F238E27FC236}">
                  <a16:creationId xmlns:a16="http://schemas.microsoft.com/office/drawing/2014/main" id="{00000000-0008-0000-0200-00003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78" name="Drop Down 62" hidden="1">
              <a:extLst>
                <a:ext uri="{63B3BB69-23CF-44E3-9099-C40C66FF867C}">
                  <a14:compatExt spid="_x0000_s9278"/>
                </a:ext>
                <a:ext uri="{FF2B5EF4-FFF2-40B4-BE49-F238E27FC236}">
                  <a16:creationId xmlns:a16="http://schemas.microsoft.com/office/drawing/2014/main" id="{00000000-0008-0000-0200-00003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79" name="Drop Down 63" hidden="1">
              <a:extLst>
                <a:ext uri="{63B3BB69-23CF-44E3-9099-C40C66FF867C}">
                  <a14:compatExt spid="_x0000_s9279"/>
                </a:ext>
                <a:ext uri="{FF2B5EF4-FFF2-40B4-BE49-F238E27FC236}">
                  <a16:creationId xmlns:a16="http://schemas.microsoft.com/office/drawing/2014/main" id="{00000000-0008-0000-0200-00003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80" name="Drop Down 64" hidden="1">
              <a:extLst>
                <a:ext uri="{63B3BB69-23CF-44E3-9099-C40C66FF867C}">
                  <a14:compatExt spid="_x0000_s9280"/>
                </a:ext>
                <a:ext uri="{FF2B5EF4-FFF2-40B4-BE49-F238E27FC236}">
                  <a16:creationId xmlns:a16="http://schemas.microsoft.com/office/drawing/2014/main" id="{00000000-0008-0000-0200-00004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81" name="Drop Down 65" hidden="1">
              <a:extLst>
                <a:ext uri="{63B3BB69-23CF-44E3-9099-C40C66FF867C}">
                  <a14:compatExt spid="_x0000_s9281"/>
                </a:ext>
                <a:ext uri="{FF2B5EF4-FFF2-40B4-BE49-F238E27FC236}">
                  <a16:creationId xmlns:a16="http://schemas.microsoft.com/office/drawing/2014/main" id="{00000000-0008-0000-0200-00004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82" name="Drop Down 66" hidden="1">
              <a:extLst>
                <a:ext uri="{63B3BB69-23CF-44E3-9099-C40C66FF867C}">
                  <a14:compatExt spid="_x0000_s9282"/>
                </a:ext>
                <a:ext uri="{FF2B5EF4-FFF2-40B4-BE49-F238E27FC236}">
                  <a16:creationId xmlns:a16="http://schemas.microsoft.com/office/drawing/2014/main" id="{00000000-0008-0000-0200-00004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83" name="Drop Down 67" hidden="1">
              <a:extLst>
                <a:ext uri="{63B3BB69-23CF-44E3-9099-C40C66FF867C}">
                  <a14:compatExt spid="_x0000_s9283"/>
                </a:ext>
                <a:ext uri="{FF2B5EF4-FFF2-40B4-BE49-F238E27FC236}">
                  <a16:creationId xmlns:a16="http://schemas.microsoft.com/office/drawing/2014/main" id="{00000000-0008-0000-0200-00004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84" name="Drop Down 68" hidden="1">
              <a:extLst>
                <a:ext uri="{63B3BB69-23CF-44E3-9099-C40C66FF867C}">
                  <a14:compatExt spid="_x0000_s9284"/>
                </a:ext>
                <a:ext uri="{FF2B5EF4-FFF2-40B4-BE49-F238E27FC236}">
                  <a16:creationId xmlns:a16="http://schemas.microsoft.com/office/drawing/2014/main" id="{00000000-0008-0000-0200-00004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85" name="Drop Down 69" hidden="1">
              <a:extLst>
                <a:ext uri="{63B3BB69-23CF-44E3-9099-C40C66FF867C}">
                  <a14:compatExt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86" name="Drop Down 70" hidden="1">
              <a:extLst>
                <a:ext uri="{63B3BB69-23CF-44E3-9099-C40C66FF867C}">
                  <a14:compatExt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87" name="Drop Down 71" hidden="1">
              <a:extLst>
                <a:ext uri="{63B3BB69-23CF-44E3-9099-C40C66FF867C}">
                  <a14:compatExt spid="_x0000_s9287"/>
                </a:ext>
                <a:ext uri="{FF2B5EF4-FFF2-40B4-BE49-F238E27FC236}">
                  <a16:creationId xmlns:a16="http://schemas.microsoft.com/office/drawing/2014/main" id="{00000000-0008-0000-0200-00004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88" name="Drop Down 72" hidden="1">
              <a:extLst>
                <a:ext uri="{63B3BB69-23CF-44E3-9099-C40C66FF867C}">
                  <a14:compatExt spid="_x0000_s9288"/>
                </a:ext>
                <a:ext uri="{FF2B5EF4-FFF2-40B4-BE49-F238E27FC236}">
                  <a16:creationId xmlns:a16="http://schemas.microsoft.com/office/drawing/2014/main" id="{00000000-0008-0000-0200-00004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89" name="Drop Down 73" hidden="1">
              <a:extLst>
                <a:ext uri="{63B3BB69-23CF-44E3-9099-C40C66FF867C}">
                  <a14:compatExt spid="_x0000_s9289"/>
                </a:ext>
                <a:ext uri="{FF2B5EF4-FFF2-40B4-BE49-F238E27FC236}">
                  <a16:creationId xmlns:a16="http://schemas.microsoft.com/office/drawing/2014/main" id="{00000000-0008-0000-0200-00004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90" name="Drop Down 74" hidden="1">
              <a:extLst>
                <a:ext uri="{63B3BB69-23CF-44E3-9099-C40C66FF867C}">
                  <a14:compatExt spid="_x0000_s9290"/>
                </a:ext>
                <a:ext uri="{FF2B5EF4-FFF2-40B4-BE49-F238E27FC236}">
                  <a16:creationId xmlns:a16="http://schemas.microsoft.com/office/drawing/2014/main" id="{00000000-0008-0000-0200-00004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91" name="Drop Down 75" hidden="1">
              <a:extLst>
                <a:ext uri="{63B3BB69-23CF-44E3-9099-C40C66FF867C}">
                  <a14:compatExt spid="_x0000_s9291"/>
                </a:ext>
                <a:ext uri="{FF2B5EF4-FFF2-40B4-BE49-F238E27FC236}">
                  <a16:creationId xmlns:a16="http://schemas.microsoft.com/office/drawing/2014/main" id="{00000000-0008-0000-0200-00004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92" name="Drop Down 76" hidden="1">
              <a:extLst>
                <a:ext uri="{63B3BB69-23CF-44E3-9099-C40C66FF867C}">
                  <a14:compatExt spid="_x0000_s9292"/>
                </a:ext>
                <a:ext uri="{FF2B5EF4-FFF2-40B4-BE49-F238E27FC236}">
                  <a16:creationId xmlns:a16="http://schemas.microsoft.com/office/drawing/2014/main" id="{00000000-0008-0000-0200-00004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93" name="Drop Down 77" hidden="1">
              <a:extLst>
                <a:ext uri="{63B3BB69-23CF-44E3-9099-C40C66FF867C}">
                  <a14:compatExt spid="_x0000_s9293"/>
                </a:ext>
                <a:ext uri="{FF2B5EF4-FFF2-40B4-BE49-F238E27FC236}">
                  <a16:creationId xmlns:a16="http://schemas.microsoft.com/office/drawing/2014/main" id="{00000000-0008-0000-0200-00004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94" name="Drop Down 78" hidden="1">
              <a:extLst>
                <a:ext uri="{63B3BB69-23CF-44E3-9099-C40C66FF867C}">
                  <a14:compatExt spid="_x0000_s9294"/>
                </a:ext>
                <a:ext uri="{FF2B5EF4-FFF2-40B4-BE49-F238E27FC236}">
                  <a16:creationId xmlns:a16="http://schemas.microsoft.com/office/drawing/2014/main" id="{00000000-0008-0000-0200-00004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95" name="Drop Down 79" hidden="1">
              <a:extLst>
                <a:ext uri="{63B3BB69-23CF-44E3-9099-C40C66FF867C}">
                  <a14:compatExt spid="_x0000_s9295"/>
                </a:ext>
                <a:ext uri="{FF2B5EF4-FFF2-40B4-BE49-F238E27FC236}">
                  <a16:creationId xmlns:a16="http://schemas.microsoft.com/office/drawing/2014/main" id="{00000000-0008-0000-0200-00004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296" name="Drop Down 80" hidden="1">
              <a:extLst>
                <a:ext uri="{63B3BB69-23CF-44E3-9099-C40C66FF867C}">
                  <a14:compatExt spid="_x0000_s9296"/>
                </a:ext>
                <a:ext uri="{FF2B5EF4-FFF2-40B4-BE49-F238E27FC236}">
                  <a16:creationId xmlns:a16="http://schemas.microsoft.com/office/drawing/2014/main" id="{00000000-0008-0000-0200-00005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97" name="Drop Down 81" hidden="1">
              <a:extLst>
                <a:ext uri="{63B3BB69-23CF-44E3-9099-C40C66FF867C}">
                  <a14:compatExt spid="_x0000_s9297"/>
                </a:ext>
                <a:ext uri="{FF2B5EF4-FFF2-40B4-BE49-F238E27FC236}">
                  <a16:creationId xmlns:a16="http://schemas.microsoft.com/office/drawing/2014/main" id="{00000000-0008-0000-0200-00005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98" name="Drop Down 82" hidden="1">
              <a:extLst>
                <a:ext uri="{63B3BB69-23CF-44E3-9099-C40C66FF867C}">
                  <a14:compatExt spid="_x0000_s9298"/>
                </a:ext>
                <a:ext uri="{FF2B5EF4-FFF2-40B4-BE49-F238E27FC236}">
                  <a16:creationId xmlns:a16="http://schemas.microsoft.com/office/drawing/2014/main" id="{00000000-0008-0000-0200-00005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299" name="Drop Down 83" hidden="1">
              <a:extLst>
                <a:ext uri="{63B3BB69-23CF-44E3-9099-C40C66FF867C}">
                  <a14:compatExt spid="_x0000_s9299"/>
                </a:ext>
                <a:ext uri="{FF2B5EF4-FFF2-40B4-BE49-F238E27FC236}">
                  <a16:creationId xmlns:a16="http://schemas.microsoft.com/office/drawing/2014/main" id="{00000000-0008-0000-0200-00005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300" name="Drop Down 84" hidden="1">
              <a:extLst>
                <a:ext uri="{63B3BB69-23CF-44E3-9099-C40C66FF867C}">
                  <a14:compatExt spid="_x0000_s9300"/>
                </a:ext>
                <a:ext uri="{FF2B5EF4-FFF2-40B4-BE49-F238E27FC236}">
                  <a16:creationId xmlns:a16="http://schemas.microsoft.com/office/drawing/2014/main" id="{00000000-0008-0000-0200-00005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301" name="Drop Down 85" hidden="1">
              <a:extLst>
                <a:ext uri="{63B3BB69-23CF-44E3-9099-C40C66FF867C}">
                  <a14:compatExt spid="_x0000_s9301"/>
                </a:ext>
                <a:ext uri="{FF2B5EF4-FFF2-40B4-BE49-F238E27FC236}">
                  <a16:creationId xmlns:a16="http://schemas.microsoft.com/office/drawing/2014/main" id="{00000000-0008-0000-0200-00005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302" name="Drop Down 86" hidden="1">
              <a:extLst>
                <a:ext uri="{63B3BB69-23CF-44E3-9099-C40C66FF867C}">
                  <a14:compatExt spid="_x0000_s9302"/>
                </a:ext>
                <a:ext uri="{FF2B5EF4-FFF2-40B4-BE49-F238E27FC236}">
                  <a16:creationId xmlns:a16="http://schemas.microsoft.com/office/drawing/2014/main" id="{00000000-0008-0000-0200-00005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303" name="Drop Down 87" hidden="1">
              <a:extLst>
                <a:ext uri="{63B3BB69-23CF-44E3-9099-C40C66FF867C}">
                  <a14:compatExt spid="_x0000_s9303"/>
                </a:ext>
                <a:ext uri="{FF2B5EF4-FFF2-40B4-BE49-F238E27FC236}">
                  <a16:creationId xmlns:a16="http://schemas.microsoft.com/office/drawing/2014/main" id="{00000000-0008-0000-0200-00005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304" name="Drop Down 88" hidden="1">
              <a:extLst>
                <a:ext uri="{63B3BB69-23CF-44E3-9099-C40C66FF867C}">
                  <a14:compatExt spid="_x0000_s9304"/>
                </a:ext>
                <a:ext uri="{FF2B5EF4-FFF2-40B4-BE49-F238E27FC236}">
                  <a16:creationId xmlns:a16="http://schemas.microsoft.com/office/drawing/2014/main" id="{00000000-0008-0000-0200-00005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305" name="Drop Down 89" hidden="1">
              <a:extLst>
                <a:ext uri="{63B3BB69-23CF-44E3-9099-C40C66FF867C}">
                  <a14:compatExt spid="_x0000_s9305"/>
                </a:ext>
                <a:ext uri="{FF2B5EF4-FFF2-40B4-BE49-F238E27FC236}">
                  <a16:creationId xmlns:a16="http://schemas.microsoft.com/office/drawing/2014/main" id="{00000000-0008-0000-0200-00005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306" name="Drop Down 90" hidden="1">
              <a:extLst>
                <a:ext uri="{63B3BB69-23CF-44E3-9099-C40C66FF867C}">
                  <a14:compatExt spid="_x0000_s9306"/>
                </a:ext>
                <a:ext uri="{FF2B5EF4-FFF2-40B4-BE49-F238E27FC236}">
                  <a16:creationId xmlns:a16="http://schemas.microsoft.com/office/drawing/2014/main" id="{00000000-0008-0000-0200-00005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307" name="Drop Down 91" hidden="1">
              <a:extLst>
                <a:ext uri="{63B3BB69-23CF-44E3-9099-C40C66FF867C}">
                  <a14:compatExt spid="_x0000_s9307"/>
                </a:ext>
                <a:ext uri="{FF2B5EF4-FFF2-40B4-BE49-F238E27FC236}">
                  <a16:creationId xmlns:a16="http://schemas.microsoft.com/office/drawing/2014/main" id="{00000000-0008-0000-0200-00005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0</xdr:colOff>
          <xdr:row>10</xdr:row>
          <xdr:rowOff>190500</xdr:rowOff>
        </xdr:to>
        <xdr:sp macro="" textlink="">
          <xdr:nvSpPr>
            <xdr:cNvPr id="9308" name="Drop Down 92" hidden="1">
              <a:extLst>
                <a:ext uri="{63B3BB69-23CF-44E3-9099-C40C66FF867C}">
                  <a14:compatExt spid="_x0000_s9308"/>
                </a:ext>
                <a:ext uri="{FF2B5EF4-FFF2-40B4-BE49-F238E27FC236}">
                  <a16:creationId xmlns:a16="http://schemas.microsoft.com/office/drawing/2014/main" id="{00000000-0008-0000-0200-00005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05" name="Drop Down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06" name="Drop Down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07" name="Drop Down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08" name="Drop Down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09" name="Drop Down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10" name="Drop Down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11" name="Drop Down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12" name="Drop Down 8" hidden="1">
              <a:extLst>
                <a:ext uri="{63B3BB69-23CF-44E3-9099-C40C66FF867C}">
                  <a14:compatExt spid="_x0000_s21512"/>
                </a:ext>
                <a:ext uri="{FF2B5EF4-FFF2-40B4-BE49-F238E27FC236}">
                  <a16:creationId xmlns:a16="http://schemas.microsoft.com/office/drawing/2014/main" id="{00000000-0008-0000-0300-000008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5</xdr:row>
          <xdr:rowOff>22860</xdr:rowOff>
        </xdr:to>
        <xdr:sp macro="" textlink="">
          <xdr:nvSpPr>
            <xdr:cNvPr id="21513" name="Drop Down 9" hidden="1">
              <a:extLst>
                <a:ext uri="{63B3BB69-23CF-44E3-9099-C40C66FF867C}">
                  <a14:compatExt spid="_x0000_s21513"/>
                </a:ext>
                <a:ext uri="{FF2B5EF4-FFF2-40B4-BE49-F238E27FC236}">
                  <a16:creationId xmlns:a16="http://schemas.microsoft.com/office/drawing/2014/main" id="{00000000-0008-0000-0300-000009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14" name="Drop Down 10" hidden="1">
              <a:extLst>
                <a:ext uri="{63B3BB69-23CF-44E3-9099-C40C66FF867C}">
                  <a14:compatExt spid="_x0000_s21514"/>
                </a:ext>
                <a:ext uri="{FF2B5EF4-FFF2-40B4-BE49-F238E27FC236}">
                  <a16:creationId xmlns:a16="http://schemas.microsoft.com/office/drawing/2014/main" id="{00000000-0008-0000-0300-00000A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15" name="Drop Down 11" hidden="1">
              <a:extLst>
                <a:ext uri="{63B3BB69-23CF-44E3-9099-C40C66FF867C}">
                  <a14:compatExt spid="_x0000_s21515"/>
                </a:ext>
                <a:ext uri="{FF2B5EF4-FFF2-40B4-BE49-F238E27FC236}">
                  <a16:creationId xmlns:a16="http://schemas.microsoft.com/office/drawing/2014/main" id="{00000000-0008-0000-0300-00000B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16" name="Drop Down 12" hidden="1">
              <a:extLst>
                <a:ext uri="{63B3BB69-23CF-44E3-9099-C40C66FF867C}">
                  <a14:compatExt spid="_x0000_s21516"/>
                </a:ext>
                <a:ext uri="{FF2B5EF4-FFF2-40B4-BE49-F238E27FC236}">
                  <a16:creationId xmlns:a16="http://schemas.microsoft.com/office/drawing/2014/main" id="{00000000-0008-0000-0300-00000C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17" name="Drop Down 13" hidden="1">
              <a:extLst>
                <a:ext uri="{63B3BB69-23CF-44E3-9099-C40C66FF867C}">
                  <a14:compatExt spid="_x0000_s21517"/>
                </a:ext>
                <a:ext uri="{FF2B5EF4-FFF2-40B4-BE49-F238E27FC236}">
                  <a16:creationId xmlns:a16="http://schemas.microsoft.com/office/drawing/2014/main" id="{00000000-0008-0000-0300-00000D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5</xdr:row>
          <xdr:rowOff>22860</xdr:rowOff>
        </xdr:to>
        <xdr:sp macro="" textlink="">
          <xdr:nvSpPr>
            <xdr:cNvPr id="21518" name="Drop Down 14" hidden="1">
              <a:extLst>
                <a:ext uri="{63B3BB69-23CF-44E3-9099-C40C66FF867C}">
                  <a14:compatExt spid="_x0000_s21518"/>
                </a:ext>
                <a:ext uri="{FF2B5EF4-FFF2-40B4-BE49-F238E27FC236}">
                  <a16:creationId xmlns:a16="http://schemas.microsoft.com/office/drawing/2014/main" id="{00000000-0008-0000-0300-00000E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5</xdr:row>
          <xdr:rowOff>22860</xdr:rowOff>
        </xdr:to>
        <xdr:sp macro="" textlink="">
          <xdr:nvSpPr>
            <xdr:cNvPr id="21519" name="Drop Down 15" hidden="1">
              <a:extLst>
                <a:ext uri="{63B3BB69-23CF-44E3-9099-C40C66FF867C}">
                  <a14:compatExt spid="_x0000_s21519"/>
                </a:ext>
                <a:ext uri="{FF2B5EF4-FFF2-40B4-BE49-F238E27FC236}">
                  <a16:creationId xmlns:a16="http://schemas.microsoft.com/office/drawing/2014/main" id="{00000000-0008-0000-0300-00000F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20" name="Drop Down 16" hidden="1">
              <a:extLst>
                <a:ext uri="{63B3BB69-23CF-44E3-9099-C40C66FF867C}">
                  <a14:compatExt spid="_x0000_s21520"/>
                </a:ext>
                <a:ext uri="{FF2B5EF4-FFF2-40B4-BE49-F238E27FC236}">
                  <a16:creationId xmlns:a16="http://schemas.microsoft.com/office/drawing/2014/main" id="{00000000-0008-0000-0300-000010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21" name="Drop Down 17" hidden="1">
              <a:extLst>
                <a:ext uri="{63B3BB69-23CF-44E3-9099-C40C66FF867C}">
                  <a14:compatExt spid="_x0000_s21521"/>
                </a:ext>
                <a:ext uri="{FF2B5EF4-FFF2-40B4-BE49-F238E27FC236}">
                  <a16:creationId xmlns:a16="http://schemas.microsoft.com/office/drawing/2014/main" id="{00000000-0008-0000-0300-000011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22" name="Drop Down 18" hidden="1">
              <a:extLst>
                <a:ext uri="{63B3BB69-23CF-44E3-9099-C40C66FF867C}">
                  <a14:compatExt spid="_x0000_s21522"/>
                </a:ext>
                <a:ext uri="{FF2B5EF4-FFF2-40B4-BE49-F238E27FC236}">
                  <a16:creationId xmlns:a16="http://schemas.microsoft.com/office/drawing/2014/main" id="{00000000-0008-0000-0300-000012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23" name="Drop Down 19" hidden="1">
              <a:extLst>
                <a:ext uri="{63B3BB69-23CF-44E3-9099-C40C66FF867C}">
                  <a14:compatExt spid="_x0000_s21523"/>
                </a:ext>
                <a:ext uri="{FF2B5EF4-FFF2-40B4-BE49-F238E27FC236}">
                  <a16:creationId xmlns:a16="http://schemas.microsoft.com/office/drawing/2014/main" id="{00000000-0008-0000-0300-000013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24" name="Drop Down 20" hidden="1">
              <a:extLst>
                <a:ext uri="{63B3BB69-23CF-44E3-9099-C40C66FF867C}">
                  <a14:compatExt spid="_x0000_s21524"/>
                </a:ext>
                <a:ext uri="{FF2B5EF4-FFF2-40B4-BE49-F238E27FC236}">
                  <a16:creationId xmlns:a16="http://schemas.microsoft.com/office/drawing/2014/main" id="{00000000-0008-0000-0300-000014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25" name="Drop Down 21" hidden="1">
              <a:extLst>
                <a:ext uri="{63B3BB69-23CF-44E3-9099-C40C66FF867C}">
                  <a14:compatExt spid="_x0000_s21525"/>
                </a:ext>
                <a:ext uri="{FF2B5EF4-FFF2-40B4-BE49-F238E27FC236}">
                  <a16:creationId xmlns:a16="http://schemas.microsoft.com/office/drawing/2014/main" id="{00000000-0008-0000-0300-000015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26" name="Drop Down 22" hidden="1">
              <a:extLst>
                <a:ext uri="{63B3BB69-23CF-44E3-9099-C40C66FF867C}">
                  <a14:compatExt spid="_x0000_s21526"/>
                </a:ext>
                <a:ext uri="{FF2B5EF4-FFF2-40B4-BE49-F238E27FC236}">
                  <a16:creationId xmlns:a16="http://schemas.microsoft.com/office/drawing/2014/main" id="{00000000-0008-0000-0300-000016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27" name="Drop Down 23" hidden="1">
              <a:extLst>
                <a:ext uri="{63B3BB69-23CF-44E3-9099-C40C66FF867C}">
                  <a14:compatExt spid="_x0000_s21527"/>
                </a:ext>
                <a:ext uri="{FF2B5EF4-FFF2-40B4-BE49-F238E27FC236}">
                  <a16:creationId xmlns:a16="http://schemas.microsoft.com/office/drawing/2014/main" id="{00000000-0008-0000-0300-000017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5</xdr:row>
          <xdr:rowOff>22860</xdr:rowOff>
        </xdr:to>
        <xdr:sp macro="" textlink="">
          <xdr:nvSpPr>
            <xdr:cNvPr id="21528" name="Drop Down 24" hidden="1">
              <a:extLst>
                <a:ext uri="{63B3BB69-23CF-44E3-9099-C40C66FF867C}">
                  <a14:compatExt spid="_x0000_s21528"/>
                </a:ext>
                <a:ext uri="{FF2B5EF4-FFF2-40B4-BE49-F238E27FC236}">
                  <a16:creationId xmlns:a16="http://schemas.microsoft.com/office/drawing/2014/main" id="{00000000-0008-0000-0300-000018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29" name="Drop Down 25" hidden="1">
              <a:extLst>
                <a:ext uri="{63B3BB69-23CF-44E3-9099-C40C66FF867C}">
                  <a14:compatExt spid="_x0000_s21529"/>
                </a:ext>
                <a:ext uri="{FF2B5EF4-FFF2-40B4-BE49-F238E27FC236}">
                  <a16:creationId xmlns:a16="http://schemas.microsoft.com/office/drawing/2014/main" id="{00000000-0008-0000-0300-000019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30" name="Drop Down 26" hidden="1">
              <a:extLst>
                <a:ext uri="{63B3BB69-23CF-44E3-9099-C40C66FF867C}">
                  <a14:compatExt spid="_x0000_s21530"/>
                </a:ext>
                <a:ext uri="{FF2B5EF4-FFF2-40B4-BE49-F238E27FC236}">
                  <a16:creationId xmlns:a16="http://schemas.microsoft.com/office/drawing/2014/main" id="{00000000-0008-0000-0300-00001A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31" name="Drop Down 27" hidden="1">
              <a:extLst>
                <a:ext uri="{63B3BB69-23CF-44E3-9099-C40C66FF867C}">
                  <a14:compatExt spid="_x0000_s21531"/>
                </a:ext>
                <a:ext uri="{FF2B5EF4-FFF2-40B4-BE49-F238E27FC236}">
                  <a16:creationId xmlns:a16="http://schemas.microsoft.com/office/drawing/2014/main" id="{00000000-0008-0000-0300-00001B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32" name="Drop Down 28" hidden="1">
              <a:extLst>
                <a:ext uri="{63B3BB69-23CF-44E3-9099-C40C66FF867C}">
                  <a14:compatExt spid="_x0000_s21532"/>
                </a:ext>
                <a:ext uri="{FF2B5EF4-FFF2-40B4-BE49-F238E27FC236}">
                  <a16:creationId xmlns:a16="http://schemas.microsoft.com/office/drawing/2014/main" id="{00000000-0008-0000-0300-00001C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33" name="Drop Down 29" hidden="1">
              <a:extLst>
                <a:ext uri="{63B3BB69-23CF-44E3-9099-C40C66FF867C}">
                  <a14:compatExt spid="_x0000_s21533"/>
                </a:ext>
                <a:ext uri="{FF2B5EF4-FFF2-40B4-BE49-F238E27FC236}">
                  <a16:creationId xmlns:a16="http://schemas.microsoft.com/office/drawing/2014/main" id="{00000000-0008-0000-0300-00001D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34" name="Drop Down 30" hidden="1">
              <a:extLst>
                <a:ext uri="{63B3BB69-23CF-44E3-9099-C40C66FF867C}">
                  <a14:compatExt spid="_x0000_s21534"/>
                </a:ext>
                <a:ext uri="{FF2B5EF4-FFF2-40B4-BE49-F238E27FC236}">
                  <a16:creationId xmlns:a16="http://schemas.microsoft.com/office/drawing/2014/main" id="{00000000-0008-0000-0300-00001E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35" name="Drop Down 31" hidden="1">
              <a:extLst>
                <a:ext uri="{63B3BB69-23CF-44E3-9099-C40C66FF867C}">
                  <a14:compatExt spid="_x0000_s21535"/>
                </a:ext>
                <a:ext uri="{FF2B5EF4-FFF2-40B4-BE49-F238E27FC236}">
                  <a16:creationId xmlns:a16="http://schemas.microsoft.com/office/drawing/2014/main" id="{00000000-0008-0000-0300-00001F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36" name="Drop Down 32" hidden="1">
              <a:extLst>
                <a:ext uri="{63B3BB69-23CF-44E3-9099-C40C66FF867C}">
                  <a14:compatExt spid="_x0000_s21536"/>
                </a:ext>
                <a:ext uri="{FF2B5EF4-FFF2-40B4-BE49-F238E27FC236}">
                  <a16:creationId xmlns:a16="http://schemas.microsoft.com/office/drawing/2014/main" id="{00000000-0008-0000-0300-000020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37" name="Drop Down 33" hidden="1">
              <a:extLst>
                <a:ext uri="{63B3BB69-23CF-44E3-9099-C40C66FF867C}">
                  <a14:compatExt spid="_x0000_s21537"/>
                </a:ext>
                <a:ext uri="{FF2B5EF4-FFF2-40B4-BE49-F238E27FC236}">
                  <a16:creationId xmlns:a16="http://schemas.microsoft.com/office/drawing/2014/main" id="{00000000-0008-0000-0300-000021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38" name="Drop Down 34" hidden="1">
              <a:extLst>
                <a:ext uri="{63B3BB69-23CF-44E3-9099-C40C66FF867C}">
                  <a14:compatExt spid="_x0000_s21538"/>
                </a:ext>
                <a:ext uri="{FF2B5EF4-FFF2-40B4-BE49-F238E27FC236}">
                  <a16:creationId xmlns:a16="http://schemas.microsoft.com/office/drawing/2014/main" id="{00000000-0008-0000-0300-000022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39" name="Drop Down 35" hidden="1">
              <a:extLst>
                <a:ext uri="{63B3BB69-23CF-44E3-9099-C40C66FF867C}">
                  <a14:compatExt spid="_x0000_s21539"/>
                </a:ext>
                <a:ext uri="{FF2B5EF4-FFF2-40B4-BE49-F238E27FC236}">
                  <a16:creationId xmlns:a16="http://schemas.microsoft.com/office/drawing/2014/main" id="{00000000-0008-0000-0300-000023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40" name="Drop Down 36" hidden="1">
              <a:extLst>
                <a:ext uri="{63B3BB69-23CF-44E3-9099-C40C66FF867C}">
                  <a14:compatExt spid="_x0000_s21540"/>
                </a:ext>
                <a:ext uri="{FF2B5EF4-FFF2-40B4-BE49-F238E27FC236}">
                  <a16:creationId xmlns:a16="http://schemas.microsoft.com/office/drawing/2014/main" id="{00000000-0008-0000-0300-000024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41" name="Drop Down 37" hidden="1">
              <a:extLst>
                <a:ext uri="{63B3BB69-23CF-44E3-9099-C40C66FF867C}">
                  <a14:compatExt spid="_x0000_s21541"/>
                </a:ext>
                <a:ext uri="{FF2B5EF4-FFF2-40B4-BE49-F238E27FC236}">
                  <a16:creationId xmlns:a16="http://schemas.microsoft.com/office/drawing/2014/main" id="{00000000-0008-0000-0300-000025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42" name="Drop Down 38" hidden="1">
              <a:extLst>
                <a:ext uri="{63B3BB69-23CF-44E3-9099-C40C66FF867C}">
                  <a14:compatExt spid="_x0000_s21542"/>
                </a:ext>
                <a:ext uri="{FF2B5EF4-FFF2-40B4-BE49-F238E27FC236}">
                  <a16:creationId xmlns:a16="http://schemas.microsoft.com/office/drawing/2014/main" id="{00000000-0008-0000-0300-000026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43" name="Drop Down 39" hidden="1">
              <a:extLst>
                <a:ext uri="{63B3BB69-23CF-44E3-9099-C40C66FF867C}">
                  <a14:compatExt spid="_x0000_s21543"/>
                </a:ext>
                <a:ext uri="{FF2B5EF4-FFF2-40B4-BE49-F238E27FC236}">
                  <a16:creationId xmlns:a16="http://schemas.microsoft.com/office/drawing/2014/main" id="{00000000-0008-0000-0300-000027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44" name="Drop Down 40" hidden="1">
              <a:extLst>
                <a:ext uri="{63B3BB69-23CF-44E3-9099-C40C66FF867C}">
                  <a14:compatExt spid="_x0000_s21544"/>
                </a:ext>
                <a:ext uri="{FF2B5EF4-FFF2-40B4-BE49-F238E27FC236}">
                  <a16:creationId xmlns:a16="http://schemas.microsoft.com/office/drawing/2014/main" id="{00000000-0008-0000-0300-000028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45" name="Drop Down 41" hidden="1">
              <a:extLst>
                <a:ext uri="{63B3BB69-23CF-44E3-9099-C40C66FF867C}">
                  <a14:compatExt spid="_x0000_s21545"/>
                </a:ext>
                <a:ext uri="{FF2B5EF4-FFF2-40B4-BE49-F238E27FC236}">
                  <a16:creationId xmlns:a16="http://schemas.microsoft.com/office/drawing/2014/main" id="{00000000-0008-0000-0300-000029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46" name="Drop Down 42" hidden="1">
              <a:extLst>
                <a:ext uri="{63B3BB69-23CF-44E3-9099-C40C66FF867C}">
                  <a14:compatExt spid="_x0000_s21546"/>
                </a:ext>
                <a:ext uri="{FF2B5EF4-FFF2-40B4-BE49-F238E27FC236}">
                  <a16:creationId xmlns:a16="http://schemas.microsoft.com/office/drawing/2014/main" id="{00000000-0008-0000-0300-00002A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47" name="Drop Down 43" hidden="1">
              <a:extLst>
                <a:ext uri="{63B3BB69-23CF-44E3-9099-C40C66FF867C}">
                  <a14:compatExt spid="_x0000_s21547"/>
                </a:ext>
                <a:ext uri="{FF2B5EF4-FFF2-40B4-BE49-F238E27FC236}">
                  <a16:creationId xmlns:a16="http://schemas.microsoft.com/office/drawing/2014/main" id="{00000000-0008-0000-0300-00002B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48" name="Drop Down 44" hidden="1">
              <a:extLst>
                <a:ext uri="{63B3BB69-23CF-44E3-9099-C40C66FF867C}">
                  <a14:compatExt spid="_x0000_s21548"/>
                </a:ext>
                <a:ext uri="{FF2B5EF4-FFF2-40B4-BE49-F238E27FC236}">
                  <a16:creationId xmlns:a16="http://schemas.microsoft.com/office/drawing/2014/main" id="{00000000-0008-0000-0300-00002C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49" name="Drop Down 45" hidden="1">
              <a:extLst>
                <a:ext uri="{63B3BB69-23CF-44E3-9099-C40C66FF867C}">
                  <a14:compatExt spid="_x0000_s21549"/>
                </a:ext>
                <a:ext uri="{FF2B5EF4-FFF2-40B4-BE49-F238E27FC236}">
                  <a16:creationId xmlns:a16="http://schemas.microsoft.com/office/drawing/2014/main" id="{00000000-0008-0000-0300-00002D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50" name="Drop Down 46" hidden="1">
              <a:extLst>
                <a:ext uri="{63B3BB69-23CF-44E3-9099-C40C66FF867C}">
                  <a14:compatExt spid="_x0000_s21550"/>
                </a:ext>
                <a:ext uri="{FF2B5EF4-FFF2-40B4-BE49-F238E27FC236}">
                  <a16:creationId xmlns:a16="http://schemas.microsoft.com/office/drawing/2014/main" id="{00000000-0008-0000-0300-00002E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51" name="Drop Down 47" hidden="1">
              <a:extLst>
                <a:ext uri="{63B3BB69-23CF-44E3-9099-C40C66FF867C}">
                  <a14:compatExt spid="_x0000_s21551"/>
                </a:ext>
                <a:ext uri="{FF2B5EF4-FFF2-40B4-BE49-F238E27FC236}">
                  <a16:creationId xmlns:a16="http://schemas.microsoft.com/office/drawing/2014/main" id="{00000000-0008-0000-0300-00002F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52" name="Drop Down 48" hidden="1">
              <a:extLst>
                <a:ext uri="{63B3BB69-23CF-44E3-9099-C40C66FF867C}">
                  <a14:compatExt spid="_x0000_s21552"/>
                </a:ext>
                <a:ext uri="{FF2B5EF4-FFF2-40B4-BE49-F238E27FC236}">
                  <a16:creationId xmlns:a16="http://schemas.microsoft.com/office/drawing/2014/main" id="{00000000-0008-0000-0300-000030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53" name="Drop Down 49" hidden="1">
              <a:extLst>
                <a:ext uri="{63B3BB69-23CF-44E3-9099-C40C66FF867C}">
                  <a14:compatExt spid="_x0000_s21553"/>
                </a:ext>
                <a:ext uri="{FF2B5EF4-FFF2-40B4-BE49-F238E27FC236}">
                  <a16:creationId xmlns:a16="http://schemas.microsoft.com/office/drawing/2014/main" id="{00000000-0008-0000-0300-000031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54" name="Drop Down 50" hidden="1">
              <a:extLst>
                <a:ext uri="{63B3BB69-23CF-44E3-9099-C40C66FF867C}">
                  <a14:compatExt spid="_x0000_s21554"/>
                </a:ext>
                <a:ext uri="{FF2B5EF4-FFF2-40B4-BE49-F238E27FC236}">
                  <a16:creationId xmlns:a16="http://schemas.microsoft.com/office/drawing/2014/main" id="{00000000-0008-0000-0300-000032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55" name="Drop Down 51" hidden="1">
              <a:extLst>
                <a:ext uri="{63B3BB69-23CF-44E3-9099-C40C66FF867C}">
                  <a14:compatExt spid="_x0000_s21555"/>
                </a:ext>
                <a:ext uri="{FF2B5EF4-FFF2-40B4-BE49-F238E27FC236}">
                  <a16:creationId xmlns:a16="http://schemas.microsoft.com/office/drawing/2014/main" id="{00000000-0008-0000-0300-000033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56" name="Drop Down 52" hidden="1">
              <a:extLst>
                <a:ext uri="{63B3BB69-23CF-44E3-9099-C40C66FF867C}">
                  <a14:compatExt spid="_x0000_s21556"/>
                </a:ext>
                <a:ext uri="{FF2B5EF4-FFF2-40B4-BE49-F238E27FC236}">
                  <a16:creationId xmlns:a16="http://schemas.microsoft.com/office/drawing/2014/main" id="{00000000-0008-0000-0300-000034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57" name="Drop Down 53" hidden="1">
              <a:extLst>
                <a:ext uri="{63B3BB69-23CF-44E3-9099-C40C66FF867C}">
                  <a14:compatExt spid="_x0000_s21557"/>
                </a:ext>
                <a:ext uri="{FF2B5EF4-FFF2-40B4-BE49-F238E27FC236}">
                  <a16:creationId xmlns:a16="http://schemas.microsoft.com/office/drawing/2014/main" id="{00000000-0008-0000-0300-000035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58" name="Drop Down 54" hidden="1">
              <a:extLst>
                <a:ext uri="{63B3BB69-23CF-44E3-9099-C40C66FF867C}">
                  <a14:compatExt spid="_x0000_s21558"/>
                </a:ext>
                <a:ext uri="{FF2B5EF4-FFF2-40B4-BE49-F238E27FC236}">
                  <a16:creationId xmlns:a16="http://schemas.microsoft.com/office/drawing/2014/main" id="{00000000-0008-0000-0300-000036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59" name="Drop Down 55" hidden="1">
              <a:extLst>
                <a:ext uri="{63B3BB69-23CF-44E3-9099-C40C66FF867C}">
                  <a14:compatExt spid="_x0000_s21559"/>
                </a:ext>
                <a:ext uri="{FF2B5EF4-FFF2-40B4-BE49-F238E27FC236}">
                  <a16:creationId xmlns:a16="http://schemas.microsoft.com/office/drawing/2014/main" id="{00000000-0008-0000-0300-000037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60" name="Drop Down 56" hidden="1">
              <a:extLst>
                <a:ext uri="{63B3BB69-23CF-44E3-9099-C40C66FF867C}">
                  <a14:compatExt spid="_x0000_s21560"/>
                </a:ext>
                <a:ext uri="{FF2B5EF4-FFF2-40B4-BE49-F238E27FC236}">
                  <a16:creationId xmlns:a16="http://schemas.microsoft.com/office/drawing/2014/main" id="{00000000-0008-0000-0300-000038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61" name="Drop Down 57" hidden="1">
              <a:extLst>
                <a:ext uri="{63B3BB69-23CF-44E3-9099-C40C66FF867C}">
                  <a14:compatExt spid="_x0000_s21561"/>
                </a:ext>
                <a:ext uri="{FF2B5EF4-FFF2-40B4-BE49-F238E27FC236}">
                  <a16:creationId xmlns:a16="http://schemas.microsoft.com/office/drawing/2014/main" id="{00000000-0008-0000-0300-000039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62" name="Drop Down 58" hidden="1">
              <a:extLst>
                <a:ext uri="{63B3BB69-23CF-44E3-9099-C40C66FF867C}">
                  <a14:compatExt spid="_x0000_s21562"/>
                </a:ext>
                <a:ext uri="{FF2B5EF4-FFF2-40B4-BE49-F238E27FC236}">
                  <a16:creationId xmlns:a16="http://schemas.microsoft.com/office/drawing/2014/main" id="{00000000-0008-0000-0300-00003A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63" name="Drop Down 59" hidden="1">
              <a:extLst>
                <a:ext uri="{63B3BB69-23CF-44E3-9099-C40C66FF867C}">
                  <a14:compatExt spid="_x0000_s21563"/>
                </a:ext>
                <a:ext uri="{FF2B5EF4-FFF2-40B4-BE49-F238E27FC236}">
                  <a16:creationId xmlns:a16="http://schemas.microsoft.com/office/drawing/2014/main" id="{00000000-0008-0000-0300-00003B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64" name="Drop Down 60" hidden="1">
              <a:extLst>
                <a:ext uri="{63B3BB69-23CF-44E3-9099-C40C66FF867C}">
                  <a14:compatExt spid="_x0000_s21564"/>
                </a:ext>
                <a:ext uri="{FF2B5EF4-FFF2-40B4-BE49-F238E27FC236}">
                  <a16:creationId xmlns:a16="http://schemas.microsoft.com/office/drawing/2014/main" id="{00000000-0008-0000-0300-00003C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65" name="Drop Down 61" hidden="1">
              <a:extLst>
                <a:ext uri="{63B3BB69-23CF-44E3-9099-C40C66FF867C}">
                  <a14:compatExt spid="_x0000_s21565"/>
                </a:ext>
                <a:ext uri="{FF2B5EF4-FFF2-40B4-BE49-F238E27FC236}">
                  <a16:creationId xmlns:a16="http://schemas.microsoft.com/office/drawing/2014/main" id="{00000000-0008-0000-0300-00003D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66" name="Drop Down 62" hidden="1">
              <a:extLst>
                <a:ext uri="{63B3BB69-23CF-44E3-9099-C40C66FF867C}">
                  <a14:compatExt spid="_x0000_s21566"/>
                </a:ext>
                <a:ext uri="{FF2B5EF4-FFF2-40B4-BE49-F238E27FC236}">
                  <a16:creationId xmlns:a16="http://schemas.microsoft.com/office/drawing/2014/main" id="{00000000-0008-0000-0300-00003E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67" name="Drop Down 63" hidden="1">
              <a:extLst>
                <a:ext uri="{63B3BB69-23CF-44E3-9099-C40C66FF867C}">
                  <a14:compatExt spid="_x0000_s21567"/>
                </a:ext>
                <a:ext uri="{FF2B5EF4-FFF2-40B4-BE49-F238E27FC236}">
                  <a16:creationId xmlns:a16="http://schemas.microsoft.com/office/drawing/2014/main" id="{00000000-0008-0000-0300-00003F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68" name="Drop Down 64" hidden="1">
              <a:extLst>
                <a:ext uri="{63B3BB69-23CF-44E3-9099-C40C66FF867C}">
                  <a14:compatExt spid="_x0000_s21568"/>
                </a:ext>
                <a:ext uri="{FF2B5EF4-FFF2-40B4-BE49-F238E27FC236}">
                  <a16:creationId xmlns:a16="http://schemas.microsoft.com/office/drawing/2014/main" id="{00000000-0008-0000-0300-000040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69" name="Drop Down 65" hidden="1">
              <a:extLst>
                <a:ext uri="{63B3BB69-23CF-44E3-9099-C40C66FF867C}">
                  <a14:compatExt spid="_x0000_s21569"/>
                </a:ext>
                <a:ext uri="{FF2B5EF4-FFF2-40B4-BE49-F238E27FC236}">
                  <a16:creationId xmlns:a16="http://schemas.microsoft.com/office/drawing/2014/main" id="{00000000-0008-0000-0300-000041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70" name="Drop Down 66" hidden="1">
              <a:extLst>
                <a:ext uri="{63B3BB69-23CF-44E3-9099-C40C66FF867C}">
                  <a14:compatExt spid="_x0000_s21570"/>
                </a:ext>
                <a:ext uri="{FF2B5EF4-FFF2-40B4-BE49-F238E27FC236}">
                  <a16:creationId xmlns:a16="http://schemas.microsoft.com/office/drawing/2014/main" id="{00000000-0008-0000-0300-000042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71" name="Drop Down 67" hidden="1">
              <a:extLst>
                <a:ext uri="{63B3BB69-23CF-44E3-9099-C40C66FF867C}">
                  <a14:compatExt spid="_x0000_s21571"/>
                </a:ext>
                <a:ext uri="{FF2B5EF4-FFF2-40B4-BE49-F238E27FC236}">
                  <a16:creationId xmlns:a16="http://schemas.microsoft.com/office/drawing/2014/main" id="{00000000-0008-0000-0300-000043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72" name="Drop Down 68" hidden="1">
              <a:extLst>
                <a:ext uri="{63B3BB69-23CF-44E3-9099-C40C66FF867C}">
                  <a14:compatExt spid="_x0000_s21572"/>
                </a:ext>
                <a:ext uri="{FF2B5EF4-FFF2-40B4-BE49-F238E27FC236}">
                  <a16:creationId xmlns:a16="http://schemas.microsoft.com/office/drawing/2014/main" id="{00000000-0008-0000-0300-000044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73" name="Drop Down 69" hidden="1">
              <a:extLst>
                <a:ext uri="{63B3BB69-23CF-44E3-9099-C40C66FF867C}">
                  <a14:compatExt spid="_x0000_s21573"/>
                </a:ext>
                <a:ext uri="{FF2B5EF4-FFF2-40B4-BE49-F238E27FC236}">
                  <a16:creationId xmlns:a16="http://schemas.microsoft.com/office/drawing/2014/main" id="{00000000-0008-0000-0300-000045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74" name="Drop Down 70" hidden="1">
              <a:extLst>
                <a:ext uri="{63B3BB69-23CF-44E3-9099-C40C66FF867C}">
                  <a14:compatExt spid="_x0000_s21574"/>
                </a:ext>
                <a:ext uri="{FF2B5EF4-FFF2-40B4-BE49-F238E27FC236}">
                  <a16:creationId xmlns:a16="http://schemas.microsoft.com/office/drawing/2014/main" id="{00000000-0008-0000-0300-000046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75" name="Drop Down 71" hidden="1">
              <a:extLst>
                <a:ext uri="{63B3BB69-23CF-44E3-9099-C40C66FF867C}">
                  <a14:compatExt spid="_x0000_s21575"/>
                </a:ext>
                <a:ext uri="{FF2B5EF4-FFF2-40B4-BE49-F238E27FC236}">
                  <a16:creationId xmlns:a16="http://schemas.microsoft.com/office/drawing/2014/main" id="{00000000-0008-0000-0300-000047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76" name="Drop Down 72" hidden="1">
              <a:extLst>
                <a:ext uri="{63B3BB69-23CF-44E3-9099-C40C66FF867C}">
                  <a14:compatExt spid="_x0000_s21576"/>
                </a:ext>
                <a:ext uri="{FF2B5EF4-FFF2-40B4-BE49-F238E27FC236}">
                  <a16:creationId xmlns:a16="http://schemas.microsoft.com/office/drawing/2014/main" id="{00000000-0008-0000-0300-000048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77" name="Drop Down 73" hidden="1">
              <a:extLst>
                <a:ext uri="{63B3BB69-23CF-44E3-9099-C40C66FF867C}">
                  <a14:compatExt spid="_x0000_s21577"/>
                </a:ext>
                <a:ext uri="{FF2B5EF4-FFF2-40B4-BE49-F238E27FC236}">
                  <a16:creationId xmlns:a16="http://schemas.microsoft.com/office/drawing/2014/main" id="{00000000-0008-0000-0300-000049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78" name="Drop Down 74" hidden="1">
              <a:extLst>
                <a:ext uri="{63B3BB69-23CF-44E3-9099-C40C66FF867C}">
                  <a14:compatExt spid="_x0000_s21578"/>
                </a:ext>
                <a:ext uri="{FF2B5EF4-FFF2-40B4-BE49-F238E27FC236}">
                  <a16:creationId xmlns:a16="http://schemas.microsoft.com/office/drawing/2014/main" id="{00000000-0008-0000-0300-00004A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79" name="Drop Down 75" hidden="1">
              <a:extLst>
                <a:ext uri="{63B3BB69-23CF-44E3-9099-C40C66FF867C}">
                  <a14:compatExt spid="_x0000_s21579"/>
                </a:ext>
                <a:ext uri="{FF2B5EF4-FFF2-40B4-BE49-F238E27FC236}">
                  <a16:creationId xmlns:a16="http://schemas.microsoft.com/office/drawing/2014/main" id="{00000000-0008-0000-0300-00004B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80" name="Drop Down 76" hidden="1">
              <a:extLst>
                <a:ext uri="{63B3BB69-23CF-44E3-9099-C40C66FF867C}">
                  <a14:compatExt spid="_x0000_s21580"/>
                </a:ext>
                <a:ext uri="{FF2B5EF4-FFF2-40B4-BE49-F238E27FC236}">
                  <a16:creationId xmlns:a16="http://schemas.microsoft.com/office/drawing/2014/main" id="{00000000-0008-0000-0300-00004C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81" name="Drop Down 77" hidden="1">
              <a:extLst>
                <a:ext uri="{63B3BB69-23CF-44E3-9099-C40C66FF867C}">
                  <a14:compatExt spid="_x0000_s21581"/>
                </a:ext>
                <a:ext uri="{FF2B5EF4-FFF2-40B4-BE49-F238E27FC236}">
                  <a16:creationId xmlns:a16="http://schemas.microsoft.com/office/drawing/2014/main" id="{00000000-0008-0000-0300-00004D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82" name="Drop Down 78" hidden="1">
              <a:extLst>
                <a:ext uri="{63B3BB69-23CF-44E3-9099-C40C66FF867C}">
                  <a14:compatExt spid="_x0000_s21582"/>
                </a:ext>
                <a:ext uri="{FF2B5EF4-FFF2-40B4-BE49-F238E27FC236}">
                  <a16:creationId xmlns:a16="http://schemas.microsoft.com/office/drawing/2014/main" id="{00000000-0008-0000-0300-00004E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83" name="Drop Down 79" hidden="1">
              <a:extLst>
                <a:ext uri="{63B3BB69-23CF-44E3-9099-C40C66FF867C}">
                  <a14:compatExt spid="_x0000_s21583"/>
                </a:ext>
                <a:ext uri="{FF2B5EF4-FFF2-40B4-BE49-F238E27FC236}">
                  <a16:creationId xmlns:a16="http://schemas.microsoft.com/office/drawing/2014/main" id="{00000000-0008-0000-0300-00004F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584" name="Drop Down 80" hidden="1">
              <a:extLst>
                <a:ext uri="{63B3BB69-23CF-44E3-9099-C40C66FF867C}">
                  <a14:compatExt spid="_x0000_s21584"/>
                </a:ext>
                <a:ext uri="{FF2B5EF4-FFF2-40B4-BE49-F238E27FC236}">
                  <a16:creationId xmlns:a16="http://schemas.microsoft.com/office/drawing/2014/main" id="{00000000-0008-0000-0300-000050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85" name="Drop Down 81" hidden="1">
              <a:extLst>
                <a:ext uri="{63B3BB69-23CF-44E3-9099-C40C66FF867C}">
                  <a14:compatExt spid="_x0000_s21585"/>
                </a:ext>
                <a:ext uri="{FF2B5EF4-FFF2-40B4-BE49-F238E27FC236}">
                  <a16:creationId xmlns:a16="http://schemas.microsoft.com/office/drawing/2014/main" id="{00000000-0008-0000-0300-000051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86" name="Drop Down 82" hidden="1">
              <a:extLst>
                <a:ext uri="{63B3BB69-23CF-44E3-9099-C40C66FF867C}">
                  <a14:compatExt spid="_x0000_s21586"/>
                </a:ext>
                <a:ext uri="{FF2B5EF4-FFF2-40B4-BE49-F238E27FC236}">
                  <a16:creationId xmlns:a16="http://schemas.microsoft.com/office/drawing/2014/main" id="{00000000-0008-0000-0300-000052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87" name="Drop Down 83" hidden="1">
              <a:extLst>
                <a:ext uri="{63B3BB69-23CF-44E3-9099-C40C66FF867C}">
                  <a14:compatExt spid="_x0000_s21587"/>
                </a:ext>
                <a:ext uri="{FF2B5EF4-FFF2-40B4-BE49-F238E27FC236}">
                  <a16:creationId xmlns:a16="http://schemas.microsoft.com/office/drawing/2014/main" id="{00000000-0008-0000-0300-000053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88" name="Drop Down 84" hidden="1">
              <a:extLst>
                <a:ext uri="{63B3BB69-23CF-44E3-9099-C40C66FF867C}">
                  <a14:compatExt spid="_x0000_s21588"/>
                </a:ext>
                <a:ext uri="{FF2B5EF4-FFF2-40B4-BE49-F238E27FC236}">
                  <a16:creationId xmlns:a16="http://schemas.microsoft.com/office/drawing/2014/main" id="{00000000-0008-0000-0300-000054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89" name="Drop Down 85" hidden="1">
              <a:extLst>
                <a:ext uri="{63B3BB69-23CF-44E3-9099-C40C66FF867C}">
                  <a14:compatExt spid="_x0000_s21589"/>
                </a:ext>
                <a:ext uri="{FF2B5EF4-FFF2-40B4-BE49-F238E27FC236}">
                  <a16:creationId xmlns:a16="http://schemas.microsoft.com/office/drawing/2014/main" id="{00000000-0008-0000-0300-000055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90" name="Drop Down 86" hidden="1">
              <a:extLst>
                <a:ext uri="{63B3BB69-23CF-44E3-9099-C40C66FF867C}">
                  <a14:compatExt spid="_x0000_s21590"/>
                </a:ext>
                <a:ext uri="{FF2B5EF4-FFF2-40B4-BE49-F238E27FC236}">
                  <a16:creationId xmlns:a16="http://schemas.microsoft.com/office/drawing/2014/main" id="{00000000-0008-0000-0300-000056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91" name="Drop Down 87" hidden="1">
              <a:extLst>
                <a:ext uri="{63B3BB69-23CF-44E3-9099-C40C66FF867C}">
                  <a14:compatExt spid="_x0000_s21591"/>
                </a:ext>
                <a:ext uri="{FF2B5EF4-FFF2-40B4-BE49-F238E27FC236}">
                  <a16:creationId xmlns:a16="http://schemas.microsoft.com/office/drawing/2014/main" id="{00000000-0008-0000-0300-000057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92" name="Drop Down 88" hidden="1">
              <a:extLst>
                <a:ext uri="{63B3BB69-23CF-44E3-9099-C40C66FF867C}">
                  <a14:compatExt spid="_x0000_s21592"/>
                </a:ext>
                <a:ext uri="{FF2B5EF4-FFF2-40B4-BE49-F238E27FC236}">
                  <a16:creationId xmlns:a16="http://schemas.microsoft.com/office/drawing/2014/main" id="{00000000-0008-0000-0300-000058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93" name="Drop Down 89" hidden="1">
              <a:extLst>
                <a:ext uri="{63B3BB69-23CF-44E3-9099-C40C66FF867C}">
                  <a14:compatExt spid="_x0000_s21593"/>
                </a:ext>
                <a:ext uri="{FF2B5EF4-FFF2-40B4-BE49-F238E27FC236}">
                  <a16:creationId xmlns:a16="http://schemas.microsoft.com/office/drawing/2014/main" id="{00000000-0008-0000-0300-000059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94" name="Drop Down 90" hidden="1">
              <a:extLst>
                <a:ext uri="{63B3BB69-23CF-44E3-9099-C40C66FF867C}">
                  <a14:compatExt spid="_x0000_s21594"/>
                </a:ext>
                <a:ext uri="{FF2B5EF4-FFF2-40B4-BE49-F238E27FC236}">
                  <a16:creationId xmlns:a16="http://schemas.microsoft.com/office/drawing/2014/main" id="{00000000-0008-0000-0300-00005A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95" name="Drop Down 91" hidden="1">
              <a:extLst>
                <a:ext uri="{63B3BB69-23CF-44E3-9099-C40C66FF867C}">
                  <a14:compatExt spid="_x0000_s21595"/>
                </a:ext>
                <a:ext uri="{FF2B5EF4-FFF2-40B4-BE49-F238E27FC236}">
                  <a16:creationId xmlns:a16="http://schemas.microsoft.com/office/drawing/2014/main" id="{00000000-0008-0000-0300-00005B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0</xdr:colOff>
          <xdr:row>4</xdr:row>
          <xdr:rowOff>190500</xdr:rowOff>
        </xdr:to>
        <xdr:sp macro="" textlink="">
          <xdr:nvSpPr>
            <xdr:cNvPr id="21596" name="Drop Down 92" hidden="1">
              <a:extLst>
                <a:ext uri="{63B3BB69-23CF-44E3-9099-C40C66FF867C}">
                  <a14:compatExt spid="_x0000_s21596"/>
                </a:ext>
                <a:ext uri="{FF2B5EF4-FFF2-40B4-BE49-F238E27FC236}">
                  <a16:creationId xmlns:a16="http://schemas.microsoft.com/office/drawing/2014/main" id="{00000000-0008-0000-0300-00005C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ni-gstevenson/Documents/Transi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troduction"/>
      <sheetName val="C - Activity_Audiences"/>
      <sheetName val="D - COVID Impact"/>
      <sheetName val="Aggregator"/>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tel:02890235053" TargetMode="Externa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63" Type="http://schemas.openxmlformats.org/officeDocument/2006/relationships/ctrlProp" Target="../ctrlProps/ctrlProp61.xml"/><Relationship Id="rId68" Type="http://schemas.openxmlformats.org/officeDocument/2006/relationships/ctrlProp" Target="../ctrlProps/ctrlProp66.xml"/><Relationship Id="rId76" Type="http://schemas.openxmlformats.org/officeDocument/2006/relationships/ctrlProp" Target="../ctrlProps/ctrlProp74.xml"/><Relationship Id="rId84" Type="http://schemas.openxmlformats.org/officeDocument/2006/relationships/ctrlProp" Target="../ctrlProps/ctrlProp82.xml"/><Relationship Id="rId89" Type="http://schemas.openxmlformats.org/officeDocument/2006/relationships/ctrlProp" Target="../ctrlProps/ctrlProp87.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74" Type="http://schemas.openxmlformats.org/officeDocument/2006/relationships/ctrlProp" Target="../ctrlProps/ctrlProp72.xml"/><Relationship Id="rId79" Type="http://schemas.openxmlformats.org/officeDocument/2006/relationships/ctrlProp" Target="../ctrlProps/ctrlProp77.xml"/><Relationship Id="rId87" Type="http://schemas.openxmlformats.org/officeDocument/2006/relationships/ctrlProp" Target="../ctrlProps/ctrlProp85.xml"/><Relationship Id="rId5" Type="http://schemas.openxmlformats.org/officeDocument/2006/relationships/ctrlProp" Target="../ctrlProps/ctrlProp3.xml"/><Relationship Id="rId61" Type="http://schemas.openxmlformats.org/officeDocument/2006/relationships/ctrlProp" Target="../ctrlProps/ctrlProp59.xml"/><Relationship Id="rId82" Type="http://schemas.openxmlformats.org/officeDocument/2006/relationships/ctrlProp" Target="../ctrlProps/ctrlProp80.xml"/><Relationship Id="rId90" Type="http://schemas.openxmlformats.org/officeDocument/2006/relationships/ctrlProp" Target="../ctrlProps/ctrlProp88.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85" Type="http://schemas.openxmlformats.org/officeDocument/2006/relationships/ctrlProp" Target="../ctrlProps/ctrlProp83.xml"/><Relationship Id="rId93" Type="http://schemas.openxmlformats.org/officeDocument/2006/relationships/ctrlProp" Target="../ctrlProps/ctrlProp91.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83" Type="http://schemas.openxmlformats.org/officeDocument/2006/relationships/ctrlProp" Target="../ctrlProps/ctrlProp81.xml"/><Relationship Id="rId88" Type="http://schemas.openxmlformats.org/officeDocument/2006/relationships/ctrlProp" Target="../ctrlProps/ctrlProp86.xml"/><Relationship Id="rId91" Type="http://schemas.openxmlformats.org/officeDocument/2006/relationships/ctrlProp" Target="../ctrlProps/ctrlProp89.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94" Type="http://schemas.openxmlformats.org/officeDocument/2006/relationships/ctrlProp" Target="../ctrlProps/ctrlProp92.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3.xml"/><Relationship Id="rId18" Type="http://schemas.openxmlformats.org/officeDocument/2006/relationships/ctrlProp" Target="../ctrlProps/ctrlProp108.xml"/><Relationship Id="rId26" Type="http://schemas.openxmlformats.org/officeDocument/2006/relationships/ctrlProp" Target="../ctrlProps/ctrlProp116.xml"/><Relationship Id="rId39" Type="http://schemas.openxmlformats.org/officeDocument/2006/relationships/ctrlProp" Target="../ctrlProps/ctrlProp129.xml"/><Relationship Id="rId21" Type="http://schemas.openxmlformats.org/officeDocument/2006/relationships/ctrlProp" Target="../ctrlProps/ctrlProp111.xml"/><Relationship Id="rId34" Type="http://schemas.openxmlformats.org/officeDocument/2006/relationships/ctrlProp" Target="../ctrlProps/ctrlProp124.xml"/><Relationship Id="rId42" Type="http://schemas.openxmlformats.org/officeDocument/2006/relationships/ctrlProp" Target="../ctrlProps/ctrlProp132.xml"/><Relationship Id="rId47" Type="http://schemas.openxmlformats.org/officeDocument/2006/relationships/ctrlProp" Target="../ctrlProps/ctrlProp137.xml"/><Relationship Id="rId50" Type="http://schemas.openxmlformats.org/officeDocument/2006/relationships/ctrlProp" Target="../ctrlProps/ctrlProp140.xml"/><Relationship Id="rId55" Type="http://schemas.openxmlformats.org/officeDocument/2006/relationships/ctrlProp" Target="../ctrlProps/ctrlProp145.xml"/><Relationship Id="rId63" Type="http://schemas.openxmlformats.org/officeDocument/2006/relationships/ctrlProp" Target="../ctrlProps/ctrlProp153.xml"/><Relationship Id="rId68" Type="http://schemas.openxmlformats.org/officeDocument/2006/relationships/ctrlProp" Target="../ctrlProps/ctrlProp158.xml"/><Relationship Id="rId76" Type="http://schemas.openxmlformats.org/officeDocument/2006/relationships/ctrlProp" Target="../ctrlProps/ctrlProp166.xml"/><Relationship Id="rId84" Type="http://schemas.openxmlformats.org/officeDocument/2006/relationships/ctrlProp" Target="../ctrlProps/ctrlProp174.xml"/><Relationship Id="rId89" Type="http://schemas.openxmlformats.org/officeDocument/2006/relationships/ctrlProp" Target="../ctrlProps/ctrlProp179.xml"/><Relationship Id="rId7" Type="http://schemas.openxmlformats.org/officeDocument/2006/relationships/ctrlProp" Target="../ctrlProps/ctrlProp97.xml"/><Relationship Id="rId71" Type="http://schemas.openxmlformats.org/officeDocument/2006/relationships/ctrlProp" Target="../ctrlProps/ctrlProp161.xml"/><Relationship Id="rId92" Type="http://schemas.openxmlformats.org/officeDocument/2006/relationships/ctrlProp" Target="../ctrlProps/ctrlProp182.xml"/><Relationship Id="rId2" Type="http://schemas.openxmlformats.org/officeDocument/2006/relationships/vmlDrawing" Target="../drawings/vmlDrawing2.vml"/><Relationship Id="rId16" Type="http://schemas.openxmlformats.org/officeDocument/2006/relationships/ctrlProp" Target="../ctrlProps/ctrlProp106.xml"/><Relationship Id="rId29" Type="http://schemas.openxmlformats.org/officeDocument/2006/relationships/ctrlProp" Target="../ctrlProps/ctrlProp119.xml"/><Relationship Id="rId11" Type="http://schemas.openxmlformats.org/officeDocument/2006/relationships/ctrlProp" Target="../ctrlProps/ctrlProp101.xml"/><Relationship Id="rId24" Type="http://schemas.openxmlformats.org/officeDocument/2006/relationships/ctrlProp" Target="../ctrlProps/ctrlProp114.xml"/><Relationship Id="rId32" Type="http://schemas.openxmlformats.org/officeDocument/2006/relationships/ctrlProp" Target="../ctrlProps/ctrlProp122.xml"/><Relationship Id="rId37" Type="http://schemas.openxmlformats.org/officeDocument/2006/relationships/ctrlProp" Target="../ctrlProps/ctrlProp127.xml"/><Relationship Id="rId40" Type="http://schemas.openxmlformats.org/officeDocument/2006/relationships/ctrlProp" Target="../ctrlProps/ctrlProp130.xml"/><Relationship Id="rId45" Type="http://schemas.openxmlformats.org/officeDocument/2006/relationships/ctrlProp" Target="../ctrlProps/ctrlProp135.xml"/><Relationship Id="rId53" Type="http://schemas.openxmlformats.org/officeDocument/2006/relationships/ctrlProp" Target="../ctrlProps/ctrlProp143.xml"/><Relationship Id="rId58" Type="http://schemas.openxmlformats.org/officeDocument/2006/relationships/ctrlProp" Target="../ctrlProps/ctrlProp148.xml"/><Relationship Id="rId66" Type="http://schemas.openxmlformats.org/officeDocument/2006/relationships/ctrlProp" Target="../ctrlProps/ctrlProp156.xml"/><Relationship Id="rId74" Type="http://schemas.openxmlformats.org/officeDocument/2006/relationships/ctrlProp" Target="../ctrlProps/ctrlProp164.xml"/><Relationship Id="rId79" Type="http://schemas.openxmlformats.org/officeDocument/2006/relationships/ctrlProp" Target="../ctrlProps/ctrlProp169.xml"/><Relationship Id="rId87" Type="http://schemas.openxmlformats.org/officeDocument/2006/relationships/ctrlProp" Target="../ctrlProps/ctrlProp177.xml"/><Relationship Id="rId5" Type="http://schemas.openxmlformats.org/officeDocument/2006/relationships/ctrlProp" Target="../ctrlProps/ctrlProp95.xml"/><Relationship Id="rId61" Type="http://schemas.openxmlformats.org/officeDocument/2006/relationships/ctrlProp" Target="../ctrlProps/ctrlProp151.xml"/><Relationship Id="rId82" Type="http://schemas.openxmlformats.org/officeDocument/2006/relationships/ctrlProp" Target="../ctrlProps/ctrlProp172.xml"/><Relationship Id="rId90" Type="http://schemas.openxmlformats.org/officeDocument/2006/relationships/ctrlProp" Target="../ctrlProps/ctrlProp180.xml"/><Relationship Id="rId19" Type="http://schemas.openxmlformats.org/officeDocument/2006/relationships/ctrlProp" Target="../ctrlProps/ctrlProp109.xml"/><Relationship Id="rId14" Type="http://schemas.openxmlformats.org/officeDocument/2006/relationships/ctrlProp" Target="../ctrlProps/ctrlProp104.xml"/><Relationship Id="rId22" Type="http://schemas.openxmlformats.org/officeDocument/2006/relationships/ctrlProp" Target="../ctrlProps/ctrlProp112.xml"/><Relationship Id="rId27" Type="http://schemas.openxmlformats.org/officeDocument/2006/relationships/ctrlProp" Target="../ctrlProps/ctrlProp117.xml"/><Relationship Id="rId30" Type="http://schemas.openxmlformats.org/officeDocument/2006/relationships/ctrlProp" Target="../ctrlProps/ctrlProp120.xml"/><Relationship Id="rId35" Type="http://schemas.openxmlformats.org/officeDocument/2006/relationships/ctrlProp" Target="../ctrlProps/ctrlProp125.xml"/><Relationship Id="rId43" Type="http://schemas.openxmlformats.org/officeDocument/2006/relationships/ctrlProp" Target="../ctrlProps/ctrlProp133.xml"/><Relationship Id="rId48" Type="http://schemas.openxmlformats.org/officeDocument/2006/relationships/ctrlProp" Target="../ctrlProps/ctrlProp138.xml"/><Relationship Id="rId56" Type="http://schemas.openxmlformats.org/officeDocument/2006/relationships/ctrlProp" Target="../ctrlProps/ctrlProp146.xml"/><Relationship Id="rId64" Type="http://schemas.openxmlformats.org/officeDocument/2006/relationships/ctrlProp" Target="../ctrlProps/ctrlProp154.xml"/><Relationship Id="rId69" Type="http://schemas.openxmlformats.org/officeDocument/2006/relationships/ctrlProp" Target="../ctrlProps/ctrlProp159.xml"/><Relationship Id="rId77" Type="http://schemas.openxmlformats.org/officeDocument/2006/relationships/ctrlProp" Target="../ctrlProps/ctrlProp167.xml"/><Relationship Id="rId8" Type="http://schemas.openxmlformats.org/officeDocument/2006/relationships/ctrlProp" Target="../ctrlProps/ctrlProp98.xml"/><Relationship Id="rId51" Type="http://schemas.openxmlformats.org/officeDocument/2006/relationships/ctrlProp" Target="../ctrlProps/ctrlProp141.xml"/><Relationship Id="rId72" Type="http://schemas.openxmlformats.org/officeDocument/2006/relationships/ctrlProp" Target="../ctrlProps/ctrlProp162.xml"/><Relationship Id="rId80" Type="http://schemas.openxmlformats.org/officeDocument/2006/relationships/ctrlProp" Target="../ctrlProps/ctrlProp170.xml"/><Relationship Id="rId85" Type="http://schemas.openxmlformats.org/officeDocument/2006/relationships/ctrlProp" Target="../ctrlProps/ctrlProp175.xml"/><Relationship Id="rId93" Type="http://schemas.openxmlformats.org/officeDocument/2006/relationships/ctrlProp" Target="../ctrlProps/ctrlProp183.xml"/><Relationship Id="rId3" Type="http://schemas.openxmlformats.org/officeDocument/2006/relationships/ctrlProp" Target="../ctrlProps/ctrlProp93.xml"/><Relationship Id="rId12" Type="http://schemas.openxmlformats.org/officeDocument/2006/relationships/ctrlProp" Target="../ctrlProps/ctrlProp102.xml"/><Relationship Id="rId17" Type="http://schemas.openxmlformats.org/officeDocument/2006/relationships/ctrlProp" Target="../ctrlProps/ctrlProp107.xml"/><Relationship Id="rId25" Type="http://schemas.openxmlformats.org/officeDocument/2006/relationships/ctrlProp" Target="../ctrlProps/ctrlProp115.xml"/><Relationship Id="rId33" Type="http://schemas.openxmlformats.org/officeDocument/2006/relationships/ctrlProp" Target="../ctrlProps/ctrlProp123.xml"/><Relationship Id="rId38" Type="http://schemas.openxmlformats.org/officeDocument/2006/relationships/ctrlProp" Target="../ctrlProps/ctrlProp128.xml"/><Relationship Id="rId46" Type="http://schemas.openxmlformats.org/officeDocument/2006/relationships/ctrlProp" Target="../ctrlProps/ctrlProp136.xml"/><Relationship Id="rId59" Type="http://schemas.openxmlformats.org/officeDocument/2006/relationships/ctrlProp" Target="../ctrlProps/ctrlProp149.xml"/><Relationship Id="rId67" Type="http://schemas.openxmlformats.org/officeDocument/2006/relationships/ctrlProp" Target="../ctrlProps/ctrlProp157.xml"/><Relationship Id="rId20" Type="http://schemas.openxmlformats.org/officeDocument/2006/relationships/ctrlProp" Target="../ctrlProps/ctrlProp110.xml"/><Relationship Id="rId41" Type="http://schemas.openxmlformats.org/officeDocument/2006/relationships/ctrlProp" Target="../ctrlProps/ctrlProp131.xml"/><Relationship Id="rId54" Type="http://schemas.openxmlformats.org/officeDocument/2006/relationships/ctrlProp" Target="../ctrlProps/ctrlProp144.xml"/><Relationship Id="rId62" Type="http://schemas.openxmlformats.org/officeDocument/2006/relationships/ctrlProp" Target="../ctrlProps/ctrlProp152.xml"/><Relationship Id="rId70" Type="http://schemas.openxmlformats.org/officeDocument/2006/relationships/ctrlProp" Target="../ctrlProps/ctrlProp160.xml"/><Relationship Id="rId75" Type="http://schemas.openxmlformats.org/officeDocument/2006/relationships/ctrlProp" Target="../ctrlProps/ctrlProp165.xml"/><Relationship Id="rId83" Type="http://schemas.openxmlformats.org/officeDocument/2006/relationships/ctrlProp" Target="../ctrlProps/ctrlProp173.xml"/><Relationship Id="rId88" Type="http://schemas.openxmlformats.org/officeDocument/2006/relationships/ctrlProp" Target="../ctrlProps/ctrlProp178.xml"/><Relationship Id="rId91" Type="http://schemas.openxmlformats.org/officeDocument/2006/relationships/ctrlProp" Target="../ctrlProps/ctrlProp181.xml"/><Relationship Id="rId1" Type="http://schemas.openxmlformats.org/officeDocument/2006/relationships/drawing" Target="../drawings/drawing2.xml"/><Relationship Id="rId6" Type="http://schemas.openxmlformats.org/officeDocument/2006/relationships/ctrlProp" Target="../ctrlProps/ctrlProp96.xml"/><Relationship Id="rId15" Type="http://schemas.openxmlformats.org/officeDocument/2006/relationships/ctrlProp" Target="../ctrlProps/ctrlProp105.xml"/><Relationship Id="rId23" Type="http://schemas.openxmlformats.org/officeDocument/2006/relationships/ctrlProp" Target="../ctrlProps/ctrlProp113.xml"/><Relationship Id="rId28" Type="http://schemas.openxmlformats.org/officeDocument/2006/relationships/ctrlProp" Target="../ctrlProps/ctrlProp118.xml"/><Relationship Id="rId36" Type="http://schemas.openxmlformats.org/officeDocument/2006/relationships/ctrlProp" Target="../ctrlProps/ctrlProp126.xml"/><Relationship Id="rId49" Type="http://schemas.openxmlformats.org/officeDocument/2006/relationships/ctrlProp" Target="../ctrlProps/ctrlProp139.xml"/><Relationship Id="rId57" Type="http://schemas.openxmlformats.org/officeDocument/2006/relationships/ctrlProp" Target="../ctrlProps/ctrlProp147.xml"/><Relationship Id="rId10" Type="http://schemas.openxmlformats.org/officeDocument/2006/relationships/ctrlProp" Target="../ctrlProps/ctrlProp100.xml"/><Relationship Id="rId31" Type="http://schemas.openxmlformats.org/officeDocument/2006/relationships/ctrlProp" Target="../ctrlProps/ctrlProp121.xml"/><Relationship Id="rId44" Type="http://schemas.openxmlformats.org/officeDocument/2006/relationships/ctrlProp" Target="../ctrlProps/ctrlProp134.xml"/><Relationship Id="rId52" Type="http://schemas.openxmlformats.org/officeDocument/2006/relationships/ctrlProp" Target="../ctrlProps/ctrlProp142.xml"/><Relationship Id="rId60" Type="http://schemas.openxmlformats.org/officeDocument/2006/relationships/ctrlProp" Target="../ctrlProps/ctrlProp150.xml"/><Relationship Id="rId65" Type="http://schemas.openxmlformats.org/officeDocument/2006/relationships/ctrlProp" Target="../ctrlProps/ctrlProp155.xml"/><Relationship Id="rId73" Type="http://schemas.openxmlformats.org/officeDocument/2006/relationships/ctrlProp" Target="../ctrlProps/ctrlProp163.xml"/><Relationship Id="rId78" Type="http://schemas.openxmlformats.org/officeDocument/2006/relationships/ctrlProp" Target="../ctrlProps/ctrlProp168.xml"/><Relationship Id="rId81" Type="http://schemas.openxmlformats.org/officeDocument/2006/relationships/ctrlProp" Target="../ctrlProps/ctrlProp171.xml"/><Relationship Id="rId86" Type="http://schemas.openxmlformats.org/officeDocument/2006/relationships/ctrlProp" Target="../ctrlProps/ctrlProp176.xml"/><Relationship Id="rId94" Type="http://schemas.openxmlformats.org/officeDocument/2006/relationships/ctrlProp" Target="../ctrlProps/ctrlProp184.xml"/><Relationship Id="rId4" Type="http://schemas.openxmlformats.org/officeDocument/2006/relationships/ctrlProp" Target="../ctrlProps/ctrlProp94.xml"/><Relationship Id="rId9" Type="http://schemas.openxmlformats.org/officeDocument/2006/relationships/ctrlProp" Target="../ctrlProps/ctrlProp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CDC70-D0DA-425B-A0EB-E67F04F1CDE4}">
  <dimension ref="A1:AN495"/>
  <sheetViews>
    <sheetView showGridLines="0" tabSelected="1" topLeftCell="A7" zoomScaleNormal="100" workbookViewId="0">
      <selection activeCell="A7" sqref="A7"/>
    </sheetView>
  </sheetViews>
  <sheetFormatPr defaultColWidth="9.109375" defaultRowHeight="13.8" x14ac:dyDescent="0.25"/>
  <cols>
    <col min="1" max="1" width="220.6640625" style="145" customWidth="1"/>
    <col min="2" max="39" width="9.109375" style="141"/>
    <col min="40" max="40" width="9.109375" style="129"/>
    <col min="41" max="16384" width="9.109375" style="127"/>
  </cols>
  <sheetData>
    <row r="1" spans="1:40" ht="17.25" customHeight="1" x14ac:dyDescent="0.3">
      <c r="A1" s="131" t="s">
        <v>181</v>
      </c>
    </row>
    <row r="2" spans="1:40" s="128" customFormat="1" ht="15.6" x14ac:dyDescent="0.3">
      <c r="A2" s="132"/>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0"/>
    </row>
    <row r="3" spans="1:40" s="128" customFormat="1" ht="26.25" customHeight="1" x14ac:dyDescent="0.25">
      <c r="A3" s="133" t="s">
        <v>149</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0"/>
    </row>
    <row r="4" spans="1:40" s="128" customFormat="1" ht="34.950000000000003" customHeight="1" x14ac:dyDescent="0.25">
      <c r="A4" s="133" t="s">
        <v>150</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0"/>
    </row>
    <row r="5" spans="1:40" s="128" customFormat="1" ht="15" customHeight="1" x14ac:dyDescent="0.25">
      <c r="A5" s="134"/>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0"/>
    </row>
    <row r="6" spans="1:40" s="128" customFormat="1" ht="15" customHeight="1" x14ac:dyDescent="0.25">
      <c r="A6" s="135" t="s">
        <v>179</v>
      </c>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0"/>
    </row>
    <row r="7" spans="1:40" s="128" customFormat="1" ht="15" customHeight="1" x14ac:dyDescent="0.25">
      <c r="A7" s="133"/>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0"/>
    </row>
    <row r="8" spans="1:40" s="128" customFormat="1" ht="21.75" customHeight="1" x14ac:dyDescent="0.25">
      <c r="A8" s="135" t="s">
        <v>336</v>
      </c>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0"/>
    </row>
    <row r="9" spans="1:40" s="128" customFormat="1" ht="39.75" customHeight="1" x14ac:dyDescent="0.25">
      <c r="A9" s="133" t="s">
        <v>317</v>
      </c>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0"/>
    </row>
    <row r="10" spans="1:40" s="128" customFormat="1" ht="28.5" customHeight="1" x14ac:dyDescent="0.25">
      <c r="A10" s="133" t="s">
        <v>332</v>
      </c>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0"/>
    </row>
    <row r="11" spans="1:40" s="148" customFormat="1" ht="20.25" customHeight="1" x14ac:dyDescent="0.3">
      <c r="A11" s="133" t="s">
        <v>333</v>
      </c>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7"/>
    </row>
    <row r="12" spans="1:40" s="128" customFormat="1" ht="36" customHeight="1" x14ac:dyDescent="0.25">
      <c r="A12" s="136" t="s">
        <v>191</v>
      </c>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0"/>
    </row>
    <row r="13" spans="1:40" s="128" customFormat="1" ht="38.25" customHeight="1" x14ac:dyDescent="0.25">
      <c r="A13" s="133" t="s">
        <v>146</v>
      </c>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0"/>
    </row>
    <row r="14" spans="1:40" s="128" customFormat="1" ht="43.5" customHeight="1" x14ac:dyDescent="0.25">
      <c r="A14" s="143" t="s">
        <v>334</v>
      </c>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0"/>
    </row>
    <row r="15" spans="1:40" s="128" customFormat="1" x14ac:dyDescent="0.25">
      <c r="A15" s="136"/>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0"/>
    </row>
    <row r="16" spans="1:40" s="148" customFormat="1" ht="21" customHeight="1" x14ac:dyDescent="0.3">
      <c r="A16" s="153" t="s">
        <v>337</v>
      </c>
      <c r="B16" s="146"/>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7"/>
    </row>
    <row r="17" spans="1:40" s="157" customFormat="1" ht="24" customHeight="1" x14ac:dyDescent="0.3">
      <c r="A17" s="154" t="s">
        <v>331</v>
      </c>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6"/>
    </row>
    <row r="18" spans="1:40" s="157" customFormat="1" ht="21.75" customHeight="1" x14ac:dyDescent="0.3">
      <c r="A18" s="136" t="s">
        <v>192</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6"/>
    </row>
    <row r="19" spans="1:40" s="157" customFormat="1" ht="24.75" customHeight="1" x14ac:dyDescent="0.3">
      <c r="A19" s="136" t="s">
        <v>147</v>
      </c>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6"/>
    </row>
    <row r="20" spans="1:40" s="157" customFormat="1" ht="27.6" x14ac:dyDescent="0.3">
      <c r="A20" s="136" t="s">
        <v>148</v>
      </c>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6"/>
    </row>
    <row r="21" spans="1:40" s="157" customFormat="1" x14ac:dyDescent="0.3">
      <c r="A21" s="136"/>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6"/>
    </row>
    <row r="22" spans="1:40" s="157" customFormat="1" ht="33" customHeight="1" x14ac:dyDescent="0.3">
      <c r="A22" s="155" t="s">
        <v>338</v>
      </c>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6"/>
    </row>
    <row r="23" spans="1:40" s="157" customFormat="1" x14ac:dyDescent="0.3">
      <c r="A23" s="154"/>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6"/>
    </row>
    <row r="24" spans="1:40" s="157" customFormat="1" ht="15.75" customHeight="1" x14ac:dyDescent="0.3">
      <c r="A24" s="136" t="s">
        <v>180</v>
      </c>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6"/>
    </row>
    <row r="25" spans="1:40" s="128" customFormat="1" x14ac:dyDescent="0.25">
      <c r="A25" s="138"/>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0"/>
    </row>
    <row r="26" spans="1:40" s="128" customFormat="1" ht="15.75" customHeight="1" x14ac:dyDescent="0.25">
      <c r="A26" s="140" t="s">
        <v>151</v>
      </c>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0"/>
    </row>
    <row r="27" spans="1:40" s="128" customFormat="1" x14ac:dyDescent="0.25">
      <c r="A27" s="139"/>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0"/>
    </row>
    <row r="28" spans="1:40" s="128" customFormat="1" x14ac:dyDescent="0.25">
      <c r="A28" s="139" t="s">
        <v>152</v>
      </c>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0"/>
    </row>
    <row r="29" spans="1:40" s="128" customFormat="1" x14ac:dyDescent="0.25">
      <c r="A29" s="139"/>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0"/>
    </row>
    <row r="30" spans="1:40" x14ac:dyDescent="0.25">
      <c r="A30" s="141" t="s">
        <v>78</v>
      </c>
    </row>
    <row r="31" spans="1:40" x14ac:dyDescent="0.25">
      <c r="A31" s="141" t="s">
        <v>159</v>
      </c>
    </row>
    <row r="32" spans="1:40" x14ac:dyDescent="0.25">
      <c r="A32" s="141" t="s">
        <v>153</v>
      </c>
    </row>
    <row r="33" spans="1:1" x14ac:dyDescent="0.25">
      <c r="A33" s="141" t="s">
        <v>154</v>
      </c>
    </row>
    <row r="34" spans="1:1" x14ac:dyDescent="0.25">
      <c r="A34" s="141" t="s">
        <v>155</v>
      </c>
    </row>
    <row r="35" spans="1:1" x14ac:dyDescent="0.25">
      <c r="A35" s="142" t="s">
        <v>156</v>
      </c>
    </row>
    <row r="36" spans="1:1" x14ac:dyDescent="0.25">
      <c r="A36" s="141" t="s">
        <v>157</v>
      </c>
    </row>
    <row r="37" spans="1:1" x14ac:dyDescent="0.25">
      <c r="A37" s="144"/>
    </row>
    <row r="38" spans="1:1" x14ac:dyDescent="0.25">
      <c r="A38" s="144"/>
    </row>
    <row r="39" spans="1:1" x14ac:dyDescent="0.25">
      <c r="A39" s="144"/>
    </row>
    <row r="40" spans="1:1" x14ac:dyDescent="0.25">
      <c r="A40" s="144"/>
    </row>
    <row r="41" spans="1:1" x14ac:dyDescent="0.25">
      <c r="A41" s="144"/>
    </row>
    <row r="42" spans="1:1" x14ac:dyDescent="0.25">
      <c r="A42" s="144"/>
    </row>
    <row r="43" spans="1:1" x14ac:dyDescent="0.25">
      <c r="A43" s="144"/>
    </row>
    <row r="44" spans="1:1" x14ac:dyDescent="0.25">
      <c r="A44" s="144"/>
    </row>
    <row r="45" spans="1:1" x14ac:dyDescent="0.25">
      <c r="A45" s="144"/>
    </row>
    <row r="46" spans="1:1" x14ac:dyDescent="0.25">
      <c r="A46" s="144"/>
    </row>
    <row r="47" spans="1:1" x14ac:dyDescent="0.25">
      <c r="A47" s="144"/>
    </row>
    <row r="48" spans="1:1" x14ac:dyDescent="0.25">
      <c r="A48" s="144"/>
    </row>
    <row r="49" spans="1:1" x14ac:dyDescent="0.25">
      <c r="A49" s="144"/>
    </row>
    <row r="50" spans="1:1" x14ac:dyDescent="0.25">
      <c r="A50" s="144"/>
    </row>
    <row r="51" spans="1:1" x14ac:dyDescent="0.25">
      <c r="A51" s="144"/>
    </row>
    <row r="52" spans="1:1" x14ac:dyDescent="0.25">
      <c r="A52" s="144"/>
    </row>
    <row r="53" spans="1:1" x14ac:dyDescent="0.25">
      <c r="A53" s="144"/>
    </row>
    <row r="54" spans="1:1" x14ac:dyDescent="0.25">
      <c r="A54" s="144"/>
    </row>
    <row r="55" spans="1:1" x14ac:dyDescent="0.25">
      <c r="A55" s="144"/>
    </row>
    <row r="56" spans="1:1" x14ac:dyDescent="0.25">
      <c r="A56" s="144"/>
    </row>
    <row r="57" spans="1:1" x14ac:dyDescent="0.25">
      <c r="A57" s="144"/>
    </row>
    <row r="58" spans="1:1" x14ac:dyDescent="0.25">
      <c r="A58" s="144"/>
    </row>
    <row r="59" spans="1:1" x14ac:dyDescent="0.25">
      <c r="A59" s="144"/>
    </row>
    <row r="60" spans="1:1" x14ac:dyDescent="0.25">
      <c r="A60" s="144"/>
    </row>
    <row r="61" spans="1:1" x14ac:dyDescent="0.25">
      <c r="A61" s="144"/>
    </row>
    <row r="62" spans="1:1" x14ac:dyDescent="0.25">
      <c r="A62" s="144"/>
    </row>
    <row r="63" spans="1:1" x14ac:dyDescent="0.25">
      <c r="A63" s="144"/>
    </row>
    <row r="64" spans="1:1" x14ac:dyDescent="0.25">
      <c r="A64" s="144"/>
    </row>
    <row r="65" spans="1:1" x14ac:dyDescent="0.25">
      <c r="A65" s="144"/>
    </row>
    <row r="66" spans="1:1" x14ac:dyDescent="0.25">
      <c r="A66" s="144"/>
    </row>
    <row r="67" spans="1:1" x14ac:dyDescent="0.25">
      <c r="A67" s="144"/>
    </row>
    <row r="68" spans="1:1" x14ac:dyDescent="0.25">
      <c r="A68" s="144"/>
    </row>
    <row r="69" spans="1:1" x14ac:dyDescent="0.25">
      <c r="A69" s="144"/>
    </row>
    <row r="70" spans="1:1" x14ac:dyDescent="0.25">
      <c r="A70" s="144"/>
    </row>
    <row r="71" spans="1:1" x14ac:dyDescent="0.25">
      <c r="A71" s="144"/>
    </row>
    <row r="72" spans="1:1" x14ac:dyDescent="0.25">
      <c r="A72" s="144"/>
    </row>
    <row r="73" spans="1:1" x14ac:dyDescent="0.25">
      <c r="A73" s="144"/>
    </row>
    <row r="74" spans="1:1" x14ac:dyDescent="0.25">
      <c r="A74" s="144"/>
    </row>
    <row r="75" spans="1:1" x14ac:dyDescent="0.25">
      <c r="A75" s="144"/>
    </row>
    <row r="76" spans="1:1" x14ac:dyDescent="0.25">
      <c r="A76" s="144"/>
    </row>
    <row r="77" spans="1:1" x14ac:dyDescent="0.25">
      <c r="A77" s="144"/>
    </row>
    <row r="78" spans="1:1" x14ac:dyDescent="0.25">
      <c r="A78" s="144"/>
    </row>
    <row r="79" spans="1:1" x14ac:dyDescent="0.25">
      <c r="A79" s="144"/>
    </row>
    <row r="80" spans="1:1" x14ac:dyDescent="0.25">
      <c r="A80" s="144"/>
    </row>
    <row r="81" spans="1:1" x14ac:dyDescent="0.25">
      <c r="A81" s="144"/>
    </row>
    <row r="82" spans="1:1" x14ac:dyDescent="0.25">
      <c r="A82" s="144"/>
    </row>
    <row r="83" spans="1:1" x14ac:dyDescent="0.25">
      <c r="A83" s="144"/>
    </row>
    <row r="84" spans="1:1" x14ac:dyDescent="0.25">
      <c r="A84" s="144"/>
    </row>
    <row r="85" spans="1:1" x14ac:dyDescent="0.25">
      <c r="A85" s="144"/>
    </row>
    <row r="86" spans="1:1" x14ac:dyDescent="0.25">
      <c r="A86" s="144"/>
    </row>
    <row r="87" spans="1:1" x14ac:dyDescent="0.25">
      <c r="A87" s="144"/>
    </row>
    <row r="88" spans="1:1" x14ac:dyDescent="0.25">
      <c r="A88" s="144"/>
    </row>
    <row r="89" spans="1:1" x14ac:dyDescent="0.25">
      <c r="A89" s="144"/>
    </row>
    <row r="90" spans="1:1" x14ac:dyDescent="0.25">
      <c r="A90" s="144"/>
    </row>
    <row r="91" spans="1:1" x14ac:dyDescent="0.25">
      <c r="A91" s="144"/>
    </row>
    <row r="92" spans="1:1" x14ac:dyDescent="0.25">
      <c r="A92" s="144"/>
    </row>
    <row r="93" spans="1:1" x14ac:dyDescent="0.25">
      <c r="A93" s="144"/>
    </row>
    <row r="94" spans="1:1" x14ac:dyDescent="0.25">
      <c r="A94" s="144"/>
    </row>
    <row r="95" spans="1:1" x14ac:dyDescent="0.25">
      <c r="A95" s="144"/>
    </row>
    <row r="96" spans="1:1" x14ac:dyDescent="0.25">
      <c r="A96" s="144"/>
    </row>
    <row r="97" spans="1:1" x14ac:dyDescent="0.25">
      <c r="A97" s="144"/>
    </row>
    <row r="98" spans="1:1" x14ac:dyDescent="0.25">
      <c r="A98" s="144"/>
    </row>
    <row r="99" spans="1:1" x14ac:dyDescent="0.25">
      <c r="A99" s="144"/>
    </row>
    <row r="100" spans="1:1" x14ac:dyDescent="0.25">
      <c r="A100" s="144"/>
    </row>
    <row r="101" spans="1:1" x14ac:dyDescent="0.25">
      <c r="A101" s="144"/>
    </row>
    <row r="102" spans="1:1" x14ac:dyDescent="0.25">
      <c r="A102" s="144"/>
    </row>
    <row r="103" spans="1:1" x14ac:dyDescent="0.25">
      <c r="A103" s="144"/>
    </row>
    <row r="104" spans="1:1" x14ac:dyDescent="0.25">
      <c r="A104" s="144"/>
    </row>
    <row r="105" spans="1:1" x14ac:dyDescent="0.25">
      <c r="A105" s="144"/>
    </row>
    <row r="106" spans="1:1" x14ac:dyDescent="0.25">
      <c r="A106" s="144"/>
    </row>
    <row r="107" spans="1:1" x14ac:dyDescent="0.25">
      <c r="A107" s="144"/>
    </row>
    <row r="108" spans="1:1" x14ac:dyDescent="0.25">
      <c r="A108" s="144"/>
    </row>
    <row r="109" spans="1:1" x14ac:dyDescent="0.25">
      <c r="A109" s="144"/>
    </row>
    <row r="110" spans="1:1" x14ac:dyDescent="0.25">
      <c r="A110" s="144"/>
    </row>
    <row r="111" spans="1:1" x14ac:dyDescent="0.25">
      <c r="A111" s="144"/>
    </row>
    <row r="112" spans="1:1" x14ac:dyDescent="0.25">
      <c r="A112" s="144"/>
    </row>
    <row r="113" spans="1:1" x14ac:dyDescent="0.25">
      <c r="A113" s="144"/>
    </row>
    <row r="114" spans="1:1" x14ac:dyDescent="0.25">
      <c r="A114" s="144"/>
    </row>
    <row r="115" spans="1:1" x14ac:dyDescent="0.25">
      <c r="A115" s="144"/>
    </row>
    <row r="116" spans="1:1" x14ac:dyDescent="0.25">
      <c r="A116" s="144"/>
    </row>
    <row r="117" spans="1:1" x14ac:dyDescent="0.25">
      <c r="A117" s="144"/>
    </row>
    <row r="118" spans="1:1" x14ac:dyDescent="0.25">
      <c r="A118" s="144"/>
    </row>
    <row r="119" spans="1:1" x14ac:dyDescent="0.25">
      <c r="A119" s="144"/>
    </row>
    <row r="120" spans="1:1" x14ac:dyDescent="0.25">
      <c r="A120" s="144"/>
    </row>
    <row r="121" spans="1:1" x14ac:dyDescent="0.25">
      <c r="A121" s="144"/>
    </row>
    <row r="122" spans="1:1" x14ac:dyDescent="0.25">
      <c r="A122" s="144"/>
    </row>
    <row r="123" spans="1:1" x14ac:dyDescent="0.25">
      <c r="A123" s="144"/>
    </row>
    <row r="124" spans="1:1" x14ac:dyDescent="0.25">
      <c r="A124" s="144"/>
    </row>
    <row r="125" spans="1:1" x14ac:dyDescent="0.25">
      <c r="A125" s="144"/>
    </row>
    <row r="126" spans="1:1" x14ac:dyDescent="0.25">
      <c r="A126" s="144"/>
    </row>
    <row r="127" spans="1:1" x14ac:dyDescent="0.25">
      <c r="A127" s="144"/>
    </row>
    <row r="128" spans="1:1" x14ac:dyDescent="0.25">
      <c r="A128" s="144"/>
    </row>
    <row r="129" spans="1:1" x14ac:dyDescent="0.25">
      <c r="A129" s="144"/>
    </row>
    <row r="130" spans="1:1" x14ac:dyDescent="0.25">
      <c r="A130" s="144"/>
    </row>
    <row r="131" spans="1:1" x14ac:dyDescent="0.25">
      <c r="A131" s="144"/>
    </row>
    <row r="132" spans="1:1" x14ac:dyDescent="0.25">
      <c r="A132" s="144"/>
    </row>
    <row r="133" spans="1:1" x14ac:dyDescent="0.25">
      <c r="A133" s="144"/>
    </row>
    <row r="134" spans="1:1" x14ac:dyDescent="0.25">
      <c r="A134" s="144"/>
    </row>
    <row r="135" spans="1:1" x14ac:dyDescent="0.25">
      <c r="A135" s="144"/>
    </row>
    <row r="136" spans="1:1" x14ac:dyDescent="0.25">
      <c r="A136" s="144"/>
    </row>
    <row r="137" spans="1:1" x14ac:dyDescent="0.25">
      <c r="A137" s="144"/>
    </row>
    <row r="138" spans="1:1" x14ac:dyDescent="0.25">
      <c r="A138" s="144"/>
    </row>
    <row r="139" spans="1:1" x14ac:dyDescent="0.25">
      <c r="A139" s="144"/>
    </row>
    <row r="140" spans="1:1" x14ac:dyDescent="0.25">
      <c r="A140" s="144"/>
    </row>
    <row r="141" spans="1:1" x14ac:dyDescent="0.25">
      <c r="A141" s="144"/>
    </row>
    <row r="142" spans="1:1" x14ac:dyDescent="0.25">
      <c r="A142" s="144"/>
    </row>
    <row r="143" spans="1:1" x14ac:dyDescent="0.25">
      <c r="A143" s="144"/>
    </row>
    <row r="144" spans="1:1" x14ac:dyDescent="0.25">
      <c r="A144" s="144"/>
    </row>
    <row r="145" spans="1:1" x14ac:dyDescent="0.25">
      <c r="A145" s="144"/>
    </row>
    <row r="146" spans="1:1" x14ac:dyDescent="0.25">
      <c r="A146" s="144"/>
    </row>
    <row r="147" spans="1:1" x14ac:dyDescent="0.25">
      <c r="A147" s="144"/>
    </row>
    <row r="148" spans="1:1" x14ac:dyDescent="0.25">
      <c r="A148" s="144"/>
    </row>
    <row r="149" spans="1:1" x14ac:dyDescent="0.25">
      <c r="A149" s="144"/>
    </row>
    <row r="150" spans="1:1" x14ac:dyDescent="0.25">
      <c r="A150" s="144"/>
    </row>
    <row r="151" spans="1:1" x14ac:dyDescent="0.25">
      <c r="A151" s="144"/>
    </row>
    <row r="152" spans="1:1" x14ac:dyDescent="0.25">
      <c r="A152" s="144"/>
    </row>
    <row r="153" spans="1:1" x14ac:dyDescent="0.25">
      <c r="A153" s="144"/>
    </row>
    <row r="154" spans="1:1" x14ac:dyDescent="0.25">
      <c r="A154" s="144"/>
    </row>
    <row r="155" spans="1:1" x14ac:dyDescent="0.25">
      <c r="A155" s="144"/>
    </row>
    <row r="156" spans="1:1" x14ac:dyDescent="0.25">
      <c r="A156" s="144"/>
    </row>
    <row r="157" spans="1:1" x14ac:dyDescent="0.25">
      <c r="A157" s="144"/>
    </row>
    <row r="158" spans="1:1" x14ac:dyDescent="0.25">
      <c r="A158" s="144"/>
    </row>
    <row r="159" spans="1:1" x14ac:dyDescent="0.25">
      <c r="A159" s="144"/>
    </row>
    <row r="160" spans="1:1" x14ac:dyDescent="0.25">
      <c r="A160" s="144"/>
    </row>
    <row r="161" spans="1:1" x14ac:dyDescent="0.25">
      <c r="A161" s="144"/>
    </row>
    <row r="162" spans="1:1" x14ac:dyDescent="0.25">
      <c r="A162" s="144"/>
    </row>
    <row r="163" spans="1:1" x14ac:dyDescent="0.25">
      <c r="A163" s="144"/>
    </row>
    <row r="164" spans="1:1" x14ac:dyDescent="0.25">
      <c r="A164" s="144"/>
    </row>
    <row r="165" spans="1:1" x14ac:dyDescent="0.25">
      <c r="A165" s="144"/>
    </row>
    <row r="166" spans="1:1" x14ac:dyDescent="0.25">
      <c r="A166" s="144"/>
    </row>
    <row r="167" spans="1:1" x14ac:dyDescent="0.25">
      <c r="A167" s="144"/>
    </row>
    <row r="168" spans="1:1" x14ac:dyDescent="0.25">
      <c r="A168" s="144"/>
    </row>
    <row r="169" spans="1:1" x14ac:dyDescent="0.25">
      <c r="A169" s="144"/>
    </row>
    <row r="170" spans="1:1" x14ac:dyDescent="0.25">
      <c r="A170" s="144"/>
    </row>
    <row r="171" spans="1:1" x14ac:dyDescent="0.25">
      <c r="A171" s="144"/>
    </row>
    <row r="172" spans="1:1" x14ac:dyDescent="0.25">
      <c r="A172" s="144"/>
    </row>
    <row r="173" spans="1:1" x14ac:dyDescent="0.25">
      <c r="A173" s="144"/>
    </row>
    <row r="174" spans="1:1" x14ac:dyDescent="0.25">
      <c r="A174" s="144"/>
    </row>
    <row r="175" spans="1:1" x14ac:dyDescent="0.25">
      <c r="A175" s="144"/>
    </row>
    <row r="176" spans="1:1" x14ac:dyDescent="0.25">
      <c r="A176" s="144"/>
    </row>
    <row r="177" spans="1:1" x14ac:dyDescent="0.25">
      <c r="A177" s="144"/>
    </row>
    <row r="178" spans="1:1" x14ac:dyDescent="0.25">
      <c r="A178" s="144"/>
    </row>
    <row r="179" spans="1:1" x14ac:dyDescent="0.25">
      <c r="A179" s="144"/>
    </row>
    <row r="180" spans="1:1" x14ac:dyDescent="0.25">
      <c r="A180" s="144"/>
    </row>
    <row r="181" spans="1:1" x14ac:dyDescent="0.25">
      <c r="A181" s="144"/>
    </row>
    <row r="182" spans="1:1" x14ac:dyDescent="0.25">
      <c r="A182" s="144"/>
    </row>
    <row r="183" spans="1:1" x14ac:dyDescent="0.25">
      <c r="A183" s="144"/>
    </row>
    <row r="184" spans="1:1" x14ac:dyDescent="0.25">
      <c r="A184" s="144"/>
    </row>
    <row r="185" spans="1:1" x14ac:dyDescent="0.25">
      <c r="A185" s="144"/>
    </row>
    <row r="186" spans="1:1" x14ac:dyDescent="0.25">
      <c r="A186" s="144"/>
    </row>
    <row r="187" spans="1:1" x14ac:dyDescent="0.25">
      <c r="A187" s="144"/>
    </row>
    <row r="188" spans="1:1" x14ac:dyDescent="0.25">
      <c r="A188" s="144"/>
    </row>
    <row r="189" spans="1:1" x14ac:dyDescent="0.25">
      <c r="A189" s="144"/>
    </row>
    <row r="190" spans="1:1" x14ac:dyDescent="0.25">
      <c r="A190" s="144"/>
    </row>
    <row r="191" spans="1:1" x14ac:dyDescent="0.25">
      <c r="A191" s="144"/>
    </row>
    <row r="192" spans="1:1" x14ac:dyDescent="0.25">
      <c r="A192" s="144"/>
    </row>
    <row r="193" spans="1:1" x14ac:dyDescent="0.25">
      <c r="A193" s="144"/>
    </row>
    <row r="194" spans="1:1" x14ac:dyDescent="0.25">
      <c r="A194" s="144"/>
    </row>
    <row r="195" spans="1:1" x14ac:dyDescent="0.25">
      <c r="A195" s="144"/>
    </row>
    <row r="196" spans="1:1" x14ac:dyDescent="0.25">
      <c r="A196" s="144"/>
    </row>
    <row r="197" spans="1:1" x14ac:dyDescent="0.25">
      <c r="A197" s="144"/>
    </row>
    <row r="198" spans="1:1" x14ac:dyDescent="0.25">
      <c r="A198" s="144"/>
    </row>
    <row r="199" spans="1:1" x14ac:dyDescent="0.25">
      <c r="A199" s="144"/>
    </row>
    <row r="200" spans="1:1" x14ac:dyDescent="0.25">
      <c r="A200" s="144"/>
    </row>
    <row r="201" spans="1:1" x14ac:dyDescent="0.25">
      <c r="A201" s="144"/>
    </row>
    <row r="202" spans="1:1" x14ac:dyDescent="0.25">
      <c r="A202" s="144"/>
    </row>
    <row r="203" spans="1:1" x14ac:dyDescent="0.25">
      <c r="A203" s="144"/>
    </row>
    <row r="204" spans="1:1" x14ac:dyDescent="0.25">
      <c r="A204" s="144"/>
    </row>
    <row r="205" spans="1:1" x14ac:dyDescent="0.25">
      <c r="A205" s="144"/>
    </row>
    <row r="206" spans="1:1" x14ac:dyDescent="0.25">
      <c r="A206" s="144"/>
    </row>
    <row r="207" spans="1:1" x14ac:dyDescent="0.25">
      <c r="A207" s="144"/>
    </row>
    <row r="208" spans="1:1" x14ac:dyDescent="0.25">
      <c r="A208" s="144"/>
    </row>
    <row r="209" spans="1:1" x14ac:dyDescent="0.25">
      <c r="A209" s="144"/>
    </row>
    <row r="210" spans="1:1" x14ac:dyDescent="0.25">
      <c r="A210" s="144"/>
    </row>
    <row r="211" spans="1:1" x14ac:dyDescent="0.25">
      <c r="A211" s="144"/>
    </row>
    <row r="212" spans="1:1" x14ac:dyDescent="0.25">
      <c r="A212" s="144"/>
    </row>
    <row r="213" spans="1:1" x14ac:dyDescent="0.25">
      <c r="A213" s="144"/>
    </row>
    <row r="214" spans="1:1" x14ac:dyDescent="0.25">
      <c r="A214" s="144"/>
    </row>
    <row r="215" spans="1:1" x14ac:dyDescent="0.25">
      <c r="A215" s="144"/>
    </row>
    <row r="216" spans="1:1" x14ac:dyDescent="0.25">
      <c r="A216" s="144"/>
    </row>
    <row r="217" spans="1:1" x14ac:dyDescent="0.25">
      <c r="A217" s="144"/>
    </row>
    <row r="218" spans="1:1" x14ac:dyDescent="0.25">
      <c r="A218" s="144"/>
    </row>
    <row r="219" spans="1:1" x14ac:dyDescent="0.25">
      <c r="A219" s="144"/>
    </row>
    <row r="220" spans="1:1" x14ac:dyDescent="0.25">
      <c r="A220" s="144"/>
    </row>
    <row r="221" spans="1:1" x14ac:dyDescent="0.25">
      <c r="A221" s="144"/>
    </row>
    <row r="222" spans="1:1" x14ac:dyDescent="0.25">
      <c r="A222" s="144"/>
    </row>
    <row r="223" spans="1:1" x14ac:dyDescent="0.25">
      <c r="A223" s="144"/>
    </row>
    <row r="224" spans="1:1" x14ac:dyDescent="0.25">
      <c r="A224" s="144"/>
    </row>
    <row r="225" spans="1:1" x14ac:dyDescent="0.25">
      <c r="A225" s="144"/>
    </row>
    <row r="226" spans="1:1" x14ac:dyDescent="0.25">
      <c r="A226" s="144"/>
    </row>
    <row r="227" spans="1:1" x14ac:dyDescent="0.25">
      <c r="A227" s="144"/>
    </row>
    <row r="228" spans="1:1" x14ac:dyDescent="0.25">
      <c r="A228" s="144"/>
    </row>
    <row r="229" spans="1:1" x14ac:dyDescent="0.25">
      <c r="A229" s="144"/>
    </row>
    <row r="230" spans="1:1" x14ac:dyDescent="0.25">
      <c r="A230" s="144"/>
    </row>
    <row r="231" spans="1:1" x14ac:dyDescent="0.25">
      <c r="A231" s="144"/>
    </row>
    <row r="232" spans="1:1" x14ac:dyDescent="0.25">
      <c r="A232" s="144"/>
    </row>
    <row r="233" spans="1:1" x14ac:dyDescent="0.25">
      <c r="A233" s="144"/>
    </row>
    <row r="234" spans="1:1" x14ac:dyDescent="0.25">
      <c r="A234" s="144"/>
    </row>
    <row r="235" spans="1:1" x14ac:dyDescent="0.25">
      <c r="A235" s="144"/>
    </row>
    <row r="236" spans="1:1" x14ac:dyDescent="0.25">
      <c r="A236" s="144"/>
    </row>
    <row r="237" spans="1:1" x14ac:dyDescent="0.25">
      <c r="A237" s="144"/>
    </row>
    <row r="238" spans="1:1" x14ac:dyDescent="0.25">
      <c r="A238" s="144"/>
    </row>
    <row r="239" spans="1:1" x14ac:dyDescent="0.25">
      <c r="A239" s="144"/>
    </row>
    <row r="240" spans="1:1" x14ac:dyDescent="0.25">
      <c r="A240" s="144"/>
    </row>
    <row r="241" spans="1:1" x14ac:dyDescent="0.25">
      <c r="A241" s="144"/>
    </row>
    <row r="242" spans="1:1" x14ac:dyDescent="0.25">
      <c r="A242" s="144"/>
    </row>
    <row r="243" spans="1:1" x14ac:dyDescent="0.25">
      <c r="A243" s="144"/>
    </row>
    <row r="244" spans="1:1" x14ac:dyDescent="0.25">
      <c r="A244" s="144"/>
    </row>
    <row r="245" spans="1:1" x14ac:dyDescent="0.25">
      <c r="A245" s="144"/>
    </row>
    <row r="246" spans="1:1" x14ac:dyDescent="0.25">
      <c r="A246" s="144"/>
    </row>
    <row r="247" spans="1:1" x14ac:dyDescent="0.25">
      <c r="A247" s="144"/>
    </row>
    <row r="248" spans="1:1" x14ac:dyDescent="0.25">
      <c r="A248" s="144"/>
    </row>
    <row r="249" spans="1:1" x14ac:dyDescent="0.25">
      <c r="A249" s="144"/>
    </row>
    <row r="250" spans="1:1" x14ac:dyDescent="0.25">
      <c r="A250" s="144"/>
    </row>
    <row r="251" spans="1:1" x14ac:dyDescent="0.25">
      <c r="A251" s="144"/>
    </row>
    <row r="252" spans="1:1" x14ac:dyDescent="0.25">
      <c r="A252" s="144"/>
    </row>
    <row r="253" spans="1:1" x14ac:dyDescent="0.25">
      <c r="A253" s="144"/>
    </row>
    <row r="254" spans="1:1" x14ac:dyDescent="0.25">
      <c r="A254" s="144"/>
    </row>
    <row r="255" spans="1:1" x14ac:dyDescent="0.25">
      <c r="A255" s="144"/>
    </row>
    <row r="256" spans="1:1" x14ac:dyDescent="0.25">
      <c r="A256" s="144"/>
    </row>
    <row r="257" spans="1:1" x14ac:dyDescent="0.25">
      <c r="A257" s="144"/>
    </row>
    <row r="258" spans="1:1" x14ac:dyDescent="0.25">
      <c r="A258" s="144"/>
    </row>
    <row r="259" spans="1:1" x14ac:dyDescent="0.25">
      <c r="A259" s="144"/>
    </row>
    <row r="260" spans="1:1" x14ac:dyDescent="0.25">
      <c r="A260" s="144"/>
    </row>
    <row r="261" spans="1:1" x14ac:dyDescent="0.25">
      <c r="A261" s="144"/>
    </row>
    <row r="262" spans="1:1" x14ac:dyDescent="0.25">
      <c r="A262" s="144"/>
    </row>
    <row r="263" spans="1:1" x14ac:dyDescent="0.25">
      <c r="A263" s="144"/>
    </row>
    <row r="264" spans="1:1" x14ac:dyDescent="0.25">
      <c r="A264" s="144"/>
    </row>
    <row r="265" spans="1:1" x14ac:dyDescent="0.25">
      <c r="A265" s="144"/>
    </row>
    <row r="266" spans="1:1" x14ac:dyDescent="0.25">
      <c r="A266" s="144"/>
    </row>
    <row r="267" spans="1:1" x14ac:dyDescent="0.25">
      <c r="A267" s="144"/>
    </row>
    <row r="268" spans="1:1" x14ac:dyDescent="0.25">
      <c r="A268" s="144"/>
    </row>
    <row r="269" spans="1:1" x14ac:dyDescent="0.25">
      <c r="A269" s="144"/>
    </row>
    <row r="270" spans="1:1" x14ac:dyDescent="0.25">
      <c r="A270" s="144"/>
    </row>
    <row r="271" spans="1:1" x14ac:dyDescent="0.25">
      <c r="A271" s="144"/>
    </row>
    <row r="272" spans="1:1" x14ac:dyDescent="0.25">
      <c r="A272" s="144"/>
    </row>
    <row r="273" spans="1:1" x14ac:dyDescent="0.25">
      <c r="A273" s="144"/>
    </row>
    <row r="274" spans="1:1" x14ac:dyDescent="0.25">
      <c r="A274" s="144"/>
    </row>
    <row r="275" spans="1:1" x14ac:dyDescent="0.25">
      <c r="A275" s="144"/>
    </row>
    <row r="276" spans="1:1" x14ac:dyDescent="0.25">
      <c r="A276" s="144"/>
    </row>
    <row r="277" spans="1:1" x14ac:dyDescent="0.25">
      <c r="A277" s="144"/>
    </row>
    <row r="278" spans="1:1" x14ac:dyDescent="0.25">
      <c r="A278" s="144"/>
    </row>
    <row r="279" spans="1:1" x14ac:dyDescent="0.25">
      <c r="A279" s="144"/>
    </row>
    <row r="280" spans="1:1" x14ac:dyDescent="0.25">
      <c r="A280" s="144"/>
    </row>
    <row r="281" spans="1:1" x14ac:dyDescent="0.25">
      <c r="A281" s="144"/>
    </row>
    <row r="282" spans="1:1" x14ac:dyDescent="0.25">
      <c r="A282" s="144"/>
    </row>
    <row r="283" spans="1:1" x14ac:dyDescent="0.25">
      <c r="A283" s="144"/>
    </row>
    <row r="284" spans="1:1" x14ac:dyDescent="0.25">
      <c r="A284" s="144"/>
    </row>
    <row r="285" spans="1:1" x14ac:dyDescent="0.25">
      <c r="A285" s="144"/>
    </row>
    <row r="286" spans="1:1" x14ac:dyDescent="0.25">
      <c r="A286" s="144"/>
    </row>
    <row r="287" spans="1:1" x14ac:dyDescent="0.25">
      <c r="A287" s="144"/>
    </row>
    <row r="288" spans="1:1" x14ac:dyDescent="0.25">
      <c r="A288" s="144"/>
    </row>
    <row r="289" spans="1:1" x14ac:dyDescent="0.25">
      <c r="A289" s="144"/>
    </row>
    <row r="290" spans="1:1" x14ac:dyDescent="0.25">
      <c r="A290" s="144"/>
    </row>
    <row r="291" spans="1:1" x14ac:dyDescent="0.25">
      <c r="A291" s="144"/>
    </row>
    <row r="292" spans="1:1" x14ac:dyDescent="0.25">
      <c r="A292" s="144"/>
    </row>
    <row r="293" spans="1:1" x14ac:dyDescent="0.25">
      <c r="A293" s="144"/>
    </row>
    <row r="294" spans="1:1" x14ac:dyDescent="0.25">
      <c r="A294" s="144"/>
    </row>
    <row r="295" spans="1:1" x14ac:dyDescent="0.25">
      <c r="A295" s="144"/>
    </row>
    <row r="296" spans="1:1" x14ac:dyDescent="0.25">
      <c r="A296" s="144"/>
    </row>
    <row r="297" spans="1:1" x14ac:dyDescent="0.25">
      <c r="A297" s="144"/>
    </row>
    <row r="298" spans="1:1" x14ac:dyDescent="0.25">
      <c r="A298" s="144"/>
    </row>
    <row r="299" spans="1:1" x14ac:dyDescent="0.25">
      <c r="A299" s="144"/>
    </row>
    <row r="300" spans="1:1" x14ac:dyDescent="0.25">
      <c r="A300" s="144"/>
    </row>
    <row r="301" spans="1:1" x14ac:dyDescent="0.25">
      <c r="A301" s="144"/>
    </row>
    <row r="302" spans="1:1" x14ac:dyDescent="0.25">
      <c r="A302" s="144"/>
    </row>
    <row r="303" spans="1:1" x14ac:dyDescent="0.25">
      <c r="A303" s="144"/>
    </row>
    <row r="304" spans="1:1" x14ac:dyDescent="0.25">
      <c r="A304" s="144"/>
    </row>
    <row r="305" spans="1:1" x14ac:dyDescent="0.25">
      <c r="A305" s="144"/>
    </row>
    <row r="306" spans="1:1" x14ac:dyDescent="0.25">
      <c r="A306" s="144"/>
    </row>
    <row r="307" spans="1:1" x14ac:dyDescent="0.25">
      <c r="A307" s="144"/>
    </row>
    <row r="308" spans="1:1" x14ac:dyDescent="0.25">
      <c r="A308" s="144"/>
    </row>
    <row r="309" spans="1:1" x14ac:dyDescent="0.25">
      <c r="A309" s="144"/>
    </row>
    <row r="310" spans="1:1" x14ac:dyDescent="0.25">
      <c r="A310" s="144"/>
    </row>
    <row r="311" spans="1:1" x14ac:dyDescent="0.25">
      <c r="A311" s="144"/>
    </row>
    <row r="312" spans="1:1" x14ac:dyDescent="0.25">
      <c r="A312" s="144"/>
    </row>
    <row r="313" spans="1:1" x14ac:dyDescent="0.25">
      <c r="A313" s="144"/>
    </row>
    <row r="314" spans="1:1" x14ac:dyDescent="0.25">
      <c r="A314" s="144"/>
    </row>
    <row r="315" spans="1:1" x14ac:dyDescent="0.25">
      <c r="A315" s="144"/>
    </row>
    <row r="316" spans="1:1" x14ac:dyDescent="0.25">
      <c r="A316" s="144"/>
    </row>
    <row r="317" spans="1:1" x14ac:dyDescent="0.25">
      <c r="A317" s="144"/>
    </row>
    <row r="318" spans="1:1" x14ac:dyDescent="0.25">
      <c r="A318" s="144"/>
    </row>
    <row r="319" spans="1:1" x14ac:dyDescent="0.25">
      <c r="A319" s="144"/>
    </row>
    <row r="320" spans="1:1" x14ac:dyDescent="0.25">
      <c r="A320" s="144"/>
    </row>
    <row r="321" spans="1:1" x14ac:dyDescent="0.25">
      <c r="A321" s="144"/>
    </row>
    <row r="322" spans="1:1" x14ac:dyDescent="0.25">
      <c r="A322" s="144"/>
    </row>
    <row r="323" spans="1:1" x14ac:dyDescent="0.25">
      <c r="A323" s="144"/>
    </row>
    <row r="324" spans="1:1" x14ac:dyDescent="0.25">
      <c r="A324" s="144"/>
    </row>
    <row r="325" spans="1:1" x14ac:dyDescent="0.25">
      <c r="A325" s="144"/>
    </row>
    <row r="326" spans="1:1" x14ac:dyDescent="0.25">
      <c r="A326" s="144"/>
    </row>
    <row r="327" spans="1:1" x14ac:dyDescent="0.25">
      <c r="A327" s="144"/>
    </row>
    <row r="328" spans="1:1" x14ac:dyDescent="0.25">
      <c r="A328" s="144"/>
    </row>
    <row r="329" spans="1:1" x14ac:dyDescent="0.25">
      <c r="A329" s="144"/>
    </row>
    <row r="330" spans="1:1" x14ac:dyDescent="0.25">
      <c r="A330" s="144"/>
    </row>
    <row r="331" spans="1:1" x14ac:dyDescent="0.25">
      <c r="A331" s="144"/>
    </row>
    <row r="332" spans="1:1" x14ac:dyDescent="0.25">
      <c r="A332" s="144"/>
    </row>
    <row r="333" spans="1:1" x14ac:dyDescent="0.25">
      <c r="A333" s="144"/>
    </row>
    <row r="334" spans="1:1" x14ac:dyDescent="0.25">
      <c r="A334" s="144"/>
    </row>
    <row r="335" spans="1:1" x14ac:dyDescent="0.25">
      <c r="A335" s="144"/>
    </row>
    <row r="336" spans="1:1" x14ac:dyDescent="0.25">
      <c r="A336" s="144"/>
    </row>
    <row r="337" spans="1:1" x14ac:dyDescent="0.25">
      <c r="A337" s="144"/>
    </row>
    <row r="338" spans="1:1" x14ac:dyDescent="0.25">
      <c r="A338" s="144"/>
    </row>
    <row r="339" spans="1:1" x14ac:dyDescent="0.25">
      <c r="A339" s="144"/>
    </row>
    <row r="340" spans="1:1" x14ac:dyDescent="0.25">
      <c r="A340" s="144"/>
    </row>
    <row r="341" spans="1:1" x14ac:dyDescent="0.25">
      <c r="A341" s="144"/>
    </row>
    <row r="342" spans="1:1" x14ac:dyDescent="0.25">
      <c r="A342" s="144"/>
    </row>
    <row r="343" spans="1:1" x14ac:dyDescent="0.25">
      <c r="A343" s="144"/>
    </row>
    <row r="344" spans="1:1" x14ac:dyDescent="0.25">
      <c r="A344" s="144"/>
    </row>
    <row r="345" spans="1:1" x14ac:dyDescent="0.25">
      <c r="A345" s="144"/>
    </row>
    <row r="346" spans="1:1" x14ac:dyDescent="0.25">
      <c r="A346" s="144"/>
    </row>
    <row r="347" spans="1:1" x14ac:dyDescent="0.25">
      <c r="A347" s="144"/>
    </row>
    <row r="348" spans="1:1" x14ac:dyDescent="0.25">
      <c r="A348" s="144"/>
    </row>
    <row r="349" spans="1:1" x14ac:dyDescent="0.25">
      <c r="A349" s="144"/>
    </row>
    <row r="350" spans="1:1" x14ac:dyDescent="0.25">
      <c r="A350" s="144"/>
    </row>
    <row r="351" spans="1:1" x14ac:dyDescent="0.25">
      <c r="A351" s="144"/>
    </row>
    <row r="352" spans="1:1" x14ac:dyDescent="0.25">
      <c r="A352" s="144"/>
    </row>
    <row r="353" spans="1:1" x14ac:dyDescent="0.25">
      <c r="A353" s="144"/>
    </row>
    <row r="354" spans="1:1" x14ac:dyDescent="0.25">
      <c r="A354" s="144"/>
    </row>
    <row r="355" spans="1:1" x14ac:dyDescent="0.25">
      <c r="A355" s="144"/>
    </row>
    <row r="356" spans="1:1" x14ac:dyDescent="0.25">
      <c r="A356" s="144"/>
    </row>
    <row r="357" spans="1:1" x14ac:dyDescent="0.25">
      <c r="A357" s="144"/>
    </row>
    <row r="358" spans="1:1" x14ac:dyDescent="0.25">
      <c r="A358" s="144"/>
    </row>
    <row r="359" spans="1:1" x14ac:dyDescent="0.25">
      <c r="A359" s="144"/>
    </row>
    <row r="360" spans="1:1" x14ac:dyDescent="0.25">
      <c r="A360" s="144"/>
    </row>
    <row r="361" spans="1:1" x14ac:dyDescent="0.25">
      <c r="A361" s="144"/>
    </row>
    <row r="362" spans="1:1" x14ac:dyDescent="0.25">
      <c r="A362" s="144"/>
    </row>
    <row r="363" spans="1:1" x14ac:dyDescent="0.25">
      <c r="A363" s="144"/>
    </row>
    <row r="364" spans="1:1" x14ac:dyDescent="0.25">
      <c r="A364" s="144"/>
    </row>
    <row r="365" spans="1:1" x14ac:dyDescent="0.25">
      <c r="A365" s="144"/>
    </row>
    <row r="366" spans="1:1" x14ac:dyDescent="0.25">
      <c r="A366" s="144"/>
    </row>
    <row r="367" spans="1:1" x14ac:dyDescent="0.25">
      <c r="A367" s="144"/>
    </row>
    <row r="368" spans="1:1" x14ac:dyDescent="0.25">
      <c r="A368" s="144"/>
    </row>
    <row r="369" spans="1:1" x14ac:dyDescent="0.25">
      <c r="A369" s="144"/>
    </row>
    <row r="370" spans="1:1" x14ac:dyDescent="0.25">
      <c r="A370" s="144"/>
    </row>
    <row r="371" spans="1:1" x14ac:dyDescent="0.25">
      <c r="A371" s="144"/>
    </row>
    <row r="372" spans="1:1" x14ac:dyDescent="0.25">
      <c r="A372" s="144"/>
    </row>
    <row r="373" spans="1:1" x14ac:dyDescent="0.25">
      <c r="A373" s="144"/>
    </row>
    <row r="374" spans="1:1" x14ac:dyDescent="0.25">
      <c r="A374" s="144"/>
    </row>
    <row r="375" spans="1:1" x14ac:dyDescent="0.25">
      <c r="A375" s="144"/>
    </row>
    <row r="376" spans="1:1" x14ac:dyDescent="0.25">
      <c r="A376" s="144"/>
    </row>
    <row r="377" spans="1:1" x14ac:dyDescent="0.25">
      <c r="A377" s="144"/>
    </row>
    <row r="378" spans="1:1" x14ac:dyDescent="0.25">
      <c r="A378" s="144"/>
    </row>
    <row r="379" spans="1:1" x14ac:dyDescent="0.25">
      <c r="A379" s="144"/>
    </row>
    <row r="380" spans="1:1" x14ac:dyDescent="0.25">
      <c r="A380" s="144"/>
    </row>
    <row r="381" spans="1:1" x14ac:dyDescent="0.25">
      <c r="A381" s="144"/>
    </row>
    <row r="382" spans="1:1" x14ac:dyDescent="0.25">
      <c r="A382" s="144"/>
    </row>
    <row r="383" spans="1:1" x14ac:dyDescent="0.25">
      <c r="A383" s="144"/>
    </row>
    <row r="384" spans="1:1" x14ac:dyDescent="0.25">
      <c r="A384" s="144"/>
    </row>
    <row r="385" spans="1:1" x14ac:dyDescent="0.25">
      <c r="A385" s="144"/>
    </row>
    <row r="386" spans="1:1" x14ac:dyDescent="0.25">
      <c r="A386" s="144"/>
    </row>
    <row r="387" spans="1:1" x14ac:dyDescent="0.25">
      <c r="A387" s="144"/>
    </row>
    <row r="388" spans="1:1" x14ac:dyDescent="0.25">
      <c r="A388" s="144"/>
    </row>
    <row r="389" spans="1:1" x14ac:dyDescent="0.25">
      <c r="A389" s="144"/>
    </row>
    <row r="390" spans="1:1" x14ac:dyDescent="0.25">
      <c r="A390" s="144"/>
    </row>
    <row r="391" spans="1:1" x14ac:dyDescent="0.25">
      <c r="A391" s="144"/>
    </row>
    <row r="392" spans="1:1" x14ac:dyDescent="0.25">
      <c r="A392" s="144"/>
    </row>
    <row r="393" spans="1:1" x14ac:dyDescent="0.25">
      <c r="A393" s="144"/>
    </row>
    <row r="394" spans="1:1" x14ac:dyDescent="0.25">
      <c r="A394" s="144"/>
    </row>
    <row r="395" spans="1:1" x14ac:dyDescent="0.25">
      <c r="A395" s="144"/>
    </row>
    <row r="396" spans="1:1" x14ac:dyDescent="0.25">
      <c r="A396" s="144"/>
    </row>
    <row r="397" spans="1:1" x14ac:dyDescent="0.25">
      <c r="A397" s="144"/>
    </row>
    <row r="398" spans="1:1" x14ac:dyDescent="0.25">
      <c r="A398" s="144"/>
    </row>
    <row r="399" spans="1:1" x14ac:dyDescent="0.25">
      <c r="A399" s="144"/>
    </row>
    <row r="400" spans="1:1" x14ac:dyDescent="0.25">
      <c r="A400" s="144"/>
    </row>
    <row r="401" spans="1:1" x14ac:dyDescent="0.25">
      <c r="A401" s="144"/>
    </row>
    <row r="402" spans="1:1" x14ac:dyDescent="0.25">
      <c r="A402" s="144"/>
    </row>
    <row r="403" spans="1:1" x14ac:dyDescent="0.25">
      <c r="A403" s="144"/>
    </row>
    <row r="404" spans="1:1" x14ac:dyDescent="0.25">
      <c r="A404" s="144"/>
    </row>
    <row r="405" spans="1:1" x14ac:dyDescent="0.25">
      <c r="A405" s="144"/>
    </row>
    <row r="406" spans="1:1" x14ac:dyDescent="0.25">
      <c r="A406" s="144"/>
    </row>
    <row r="407" spans="1:1" x14ac:dyDescent="0.25">
      <c r="A407" s="144"/>
    </row>
    <row r="408" spans="1:1" x14ac:dyDescent="0.25">
      <c r="A408" s="144"/>
    </row>
    <row r="409" spans="1:1" x14ac:dyDescent="0.25">
      <c r="A409" s="144"/>
    </row>
    <row r="410" spans="1:1" x14ac:dyDescent="0.25">
      <c r="A410" s="144"/>
    </row>
    <row r="411" spans="1:1" x14ac:dyDescent="0.25">
      <c r="A411" s="144"/>
    </row>
    <row r="412" spans="1:1" x14ac:dyDescent="0.25">
      <c r="A412" s="144"/>
    </row>
    <row r="413" spans="1:1" x14ac:dyDescent="0.25">
      <c r="A413" s="144"/>
    </row>
    <row r="414" spans="1:1" x14ac:dyDescent="0.25">
      <c r="A414" s="144"/>
    </row>
    <row r="415" spans="1:1" x14ac:dyDescent="0.25">
      <c r="A415" s="144"/>
    </row>
    <row r="416" spans="1:1" x14ac:dyDescent="0.25">
      <c r="A416" s="144"/>
    </row>
    <row r="417" spans="1:1" x14ac:dyDescent="0.25">
      <c r="A417" s="144"/>
    </row>
    <row r="418" spans="1:1" x14ac:dyDescent="0.25">
      <c r="A418" s="144"/>
    </row>
    <row r="419" spans="1:1" x14ac:dyDescent="0.25">
      <c r="A419" s="144"/>
    </row>
    <row r="420" spans="1:1" x14ac:dyDescent="0.25">
      <c r="A420" s="144"/>
    </row>
    <row r="421" spans="1:1" x14ac:dyDescent="0.25">
      <c r="A421" s="144"/>
    </row>
    <row r="422" spans="1:1" x14ac:dyDescent="0.25">
      <c r="A422" s="144"/>
    </row>
    <row r="423" spans="1:1" x14ac:dyDescent="0.25">
      <c r="A423" s="144"/>
    </row>
    <row r="424" spans="1:1" x14ac:dyDescent="0.25">
      <c r="A424" s="144"/>
    </row>
    <row r="425" spans="1:1" x14ac:dyDescent="0.25">
      <c r="A425" s="144"/>
    </row>
    <row r="426" spans="1:1" x14ac:dyDescent="0.25">
      <c r="A426" s="144"/>
    </row>
    <row r="427" spans="1:1" x14ac:dyDescent="0.25">
      <c r="A427" s="144"/>
    </row>
    <row r="428" spans="1:1" x14ac:dyDescent="0.25">
      <c r="A428" s="144"/>
    </row>
    <row r="429" spans="1:1" x14ac:dyDescent="0.25">
      <c r="A429" s="144"/>
    </row>
    <row r="430" spans="1:1" x14ac:dyDescent="0.25">
      <c r="A430" s="144"/>
    </row>
    <row r="431" spans="1:1" x14ac:dyDescent="0.25">
      <c r="A431" s="144"/>
    </row>
    <row r="432" spans="1:1" x14ac:dyDescent="0.25">
      <c r="A432" s="144"/>
    </row>
    <row r="433" spans="1:1" x14ac:dyDescent="0.25">
      <c r="A433" s="144"/>
    </row>
    <row r="434" spans="1:1" x14ac:dyDescent="0.25">
      <c r="A434" s="144"/>
    </row>
    <row r="435" spans="1:1" x14ac:dyDescent="0.25">
      <c r="A435" s="144"/>
    </row>
    <row r="436" spans="1:1" x14ac:dyDescent="0.25">
      <c r="A436" s="144"/>
    </row>
    <row r="437" spans="1:1" x14ac:dyDescent="0.25">
      <c r="A437" s="144"/>
    </row>
    <row r="438" spans="1:1" x14ac:dyDescent="0.25">
      <c r="A438" s="144"/>
    </row>
    <row r="439" spans="1:1" x14ac:dyDescent="0.25">
      <c r="A439" s="144"/>
    </row>
    <row r="440" spans="1:1" x14ac:dyDescent="0.25">
      <c r="A440" s="144"/>
    </row>
    <row r="441" spans="1:1" x14ac:dyDescent="0.25">
      <c r="A441" s="144"/>
    </row>
    <row r="442" spans="1:1" x14ac:dyDescent="0.25">
      <c r="A442" s="144"/>
    </row>
    <row r="443" spans="1:1" x14ac:dyDescent="0.25">
      <c r="A443" s="144"/>
    </row>
    <row r="444" spans="1:1" x14ac:dyDescent="0.25">
      <c r="A444" s="144"/>
    </row>
    <row r="445" spans="1:1" x14ac:dyDescent="0.25">
      <c r="A445" s="144"/>
    </row>
    <row r="446" spans="1:1" x14ac:dyDescent="0.25">
      <c r="A446" s="144"/>
    </row>
    <row r="447" spans="1:1" x14ac:dyDescent="0.25">
      <c r="A447" s="144"/>
    </row>
    <row r="448" spans="1:1" x14ac:dyDescent="0.25">
      <c r="A448" s="144"/>
    </row>
    <row r="449" spans="1:1" x14ac:dyDescent="0.25">
      <c r="A449" s="144"/>
    </row>
    <row r="450" spans="1:1" x14ac:dyDescent="0.25">
      <c r="A450" s="144"/>
    </row>
    <row r="451" spans="1:1" x14ac:dyDescent="0.25">
      <c r="A451" s="144"/>
    </row>
    <row r="452" spans="1:1" x14ac:dyDescent="0.25">
      <c r="A452" s="144"/>
    </row>
    <row r="453" spans="1:1" x14ac:dyDescent="0.25">
      <c r="A453" s="144"/>
    </row>
    <row r="454" spans="1:1" x14ac:dyDescent="0.25">
      <c r="A454" s="144"/>
    </row>
    <row r="455" spans="1:1" x14ac:dyDescent="0.25">
      <c r="A455" s="144"/>
    </row>
    <row r="456" spans="1:1" x14ac:dyDescent="0.25">
      <c r="A456" s="144"/>
    </row>
    <row r="457" spans="1:1" x14ac:dyDescent="0.25">
      <c r="A457" s="144"/>
    </row>
    <row r="458" spans="1:1" x14ac:dyDescent="0.25">
      <c r="A458" s="144"/>
    </row>
    <row r="459" spans="1:1" x14ac:dyDescent="0.25">
      <c r="A459" s="144"/>
    </row>
    <row r="460" spans="1:1" x14ac:dyDescent="0.25">
      <c r="A460" s="144"/>
    </row>
    <row r="461" spans="1:1" x14ac:dyDescent="0.25">
      <c r="A461" s="144"/>
    </row>
    <row r="462" spans="1:1" x14ac:dyDescent="0.25">
      <c r="A462" s="144"/>
    </row>
    <row r="463" spans="1:1" x14ac:dyDescent="0.25">
      <c r="A463" s="144"/>
    </row>
    <row r="464" spans="1:1" x14ac:dyDescent="0.25">
      <c r="A464" s="144"/>
    </row>
    <row r="465" spans="1:1" x14ac:dyDescent="0.25">
      <c r="A465" s="144"/>
    </row>
    <row r="466" spans="1:1" x14ac:dyDescent="0.25">
      <c r="A466" s="144"/>
    </row>
    <row r="467" spans="1:1" x14ac:dyDescent="0.25">
      <c r="A467" s="144"/>
    </row>
    <row r="468" spans="1:1" x14ac:dyDescent="0.25">
      <c r="A468" s="144"/>
    </row>
    <row r="469" spans="1:1" x14ac:dyDescent="0.25">
      <c r="A469" s="144"/>
    </row>
    <row r="470" spans="1:1" x14ac:dyDescent="0.25">
      <c r="A470" s="144"/>
    </row>
    <row r="471" spans="1:1" x14ac:dyDescent="0.25">
      <c r="A471" s="144"/>
    </row>
    <row r="472" spans="1:1" x14ac:dyDescent="0.25">
      <c r="A472" s="144"/>
    </row>
    <row r="473" spans="1:1" x14ac:dyDescent="0.25">
      <c r="A473" s="144"/>
    </row>
    <row r="474" spans="1:1" x14ac:dyDescent="0.25">
      <c r="A474" s="144"/>
    </row>
    <row r="475" spans="1:1" x14ac:dyDescent="0.25">
      <c r="A475" s="144"/>
    </row>
    <row r="476" spans="1:1" x14ac:dyDescent="0.25">
      <c r="A476" s="144"/>
    </row>
    <row r="477" spans="1:1" x14ac:dyDescent="0.25">
      <c r="A477" s="144"/>
    </row>
    <row r="478" spans="1:1" x14ac:dyDescent="0.25">
      <c r="A478" s="144"/>
    </row>
    <row r="479" spans="1:1" x14ac:dyDescent="0.25">
      <c r="A479" s="144"/>
    </row>
    <row r="480" spans="1:1" x14ac:dyDescent="0.25">
      <c r="A480" s="144"/>
    </row>
    <row r="481" spans="1:1" x14ac:dyDescent="0.25">
      <c r="A481" s="144"/>
    </row>
    <row r="482" spans="1:1" x14ac:dyDescent="0.25">
      <c r="A482" s="144"/>
    </row>
    <row r="483" spans="1:1" x14ac:dyDescent="0.25">
      <c r="A483" s="144"/>
    </row>
    <row r="484" spans="1:1" x14ac:dyDescent="0.25">
      <c r="A484" s="144"/>
    </row>
    <row r="485" spans="1:1" x14ac:dyDescent="0.25">
      <c r="A485" s="144"/>
    </row>
    <row r="486" spans="1:1" x14ac:dyDescent="0.25">
      <c r="A486" s="144"/>
    </row>
    <row r="487" spans="1:1" x14ac:dyDescent="0.25">
      <c r="A487" s="144"/>
    </row>
    <row r="488" spans="1:1" x14ac:dyDescent="0.25">
      <c r="A488" s="144"/>
    </row>
    <row r="489" spans="1:1" x14ac:dyDescent="0.25">
      <c r="A489" s="144"/>
    </row>
    <row r="490" spans="1:1" x14ac:dyDescent="0.25">
      <c r="A490" s="144"/>
    </row>
    <row r="491" spans="1:1" x14ac:dyDescent="0.25">
      <c r="A491" s="144"/>
    </row>
    <row r="492" spans="1:1" x14ac:dyDescent="0.25">
      <c r="A492" s="144"/>
    </row>
    <row r="493" spans="1:1" x14ac:dyDescent="0.25">
      <c r="A493" s="144"/>
    </row>
    <row r="494" spans="1:1" x14ac:dyDescent="0.25">
      <c r="A494" s="144"/>
    </row>
    <row r="495" spans="1:1" x14ac:dyDescent="0.25">
      <c r="A495" s="144"/>
    </row>
  </sheetData>
  <hyperlinks>
    <hyperlink ref="A35" r:id="rId1" display="tel:02890235053" xr:uid="{28ADDCE8-44DE-4069-8FD7-3C980598329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9B8B2-E5F9-4F6B-8592-3431D631F4F2}">
  <dimension ref="A1:I43"/>
  <sheetViews>
    <sheetView topLeftCell="A2" zoomScale="80" zoomScaleNormal="80" workbookViewId="0">
      <selection activeCell="F19" sqref="F19"/>
    </sheetView>
  </sheetViews>
  <sheetFormatPr defaultRowHeight="14.4" x14ac:dyDescent="0.3"/>
  <cols>
    <col min="2" max="2" width="54.5546875" customWidth="1"/>
    <col min="3" max="7" width="25.33203125" customWidth="1"/>
    <col min="8" max="17" width="28.5546875" customWidth="1"/>
  </cols>
  <sheetData>
    <row r="1" spans="1:9" x14ac:dyDescent="0.3">
      <c r="A1" s="48" t="s">
        <v>165</v>
      </c>
    </row>
    <row r="2" spans="1:9" x14ac:dyDescent="0.3">
      <c r="A2" s="48" t="s">
        <v>291</v>
      </c>
    </row>
    <row r="3" spans="1:9" x14ac:dyDescent="0.3">
      <c r="A3" s="48" t="s">
        <v>199</v>
      </c>
    </row>
    <row r="5" spans="1:9" x14ac:dyDescent="0.3">
      <c r="A5" t="s">
        <v>86</v>
      </c>
      <c r="B5" t="s">
        <v>295</v>
      </c>
    </row>
    <row r="7" spans="1:9" ht="16.2" thickBot="1" x14ac:dyDescent="0.35">
      <c r="B7" s="23"/>
      <c r="C7" s="23" t="s">
        <v>169</v>
      </c>
      <c r="D7" s="23" t="s">
        <v>170</v>
      </c>
      <c r="E7" s="23" t="s">
        <v>171</v>
      </c>
      <c r="F7" s="23" t="s">
        <v>172</v>
      </c>
      <c r="G7" s="23" t="s">
        <v>173</v>
      </c>
      <c r="H7" s="87" t="s">
        <v>256</v>
      </c>
      <c r="I7" s="87" t="s">
        <v>257</v>
      </c>
    </row>
    <row r="8" spans="1:9" x14ac:dyDescent="0.3">
      <c r="B8" s="64" t="s">
        <v>261</v>
      </c>
      <c r="C8" s="1">
        <v>385</v>
      </c>
      <c r="D8" s="1">
        <v>5507</v>
      </c>
      <c r="E8" s="1">
        <v>10533</v>
      </c>
      <c r="F8" s="1">
        <v>7646</v>
      </c>
      <c r="G8" s="1">
        <v>7376</v>
      </c>
      <c r="H8" s="1">
        <f>(G8-F8)/F8*100</f>
        <v>-3.5312581742087366</v>
      </c>
      <c r="I8" s="1">
        <f>(G8-E8)/E8*100</f>
        <v>-29.972467483148201</v>
      </c>
    </row>
    <row r="9" spans="1:9" x14ac:dyDescent="0.3">
      <c r="B9" s="64" t="s">
        <v>262</v>
      </c>
      <c r="C9" s="1">
        <v>36561</v>
      </c>
      <c r="D9" s="1">
        <v>652163</v>
      </c>
      <c r="E9" s="1">
        <v>1135189</v>
      </c>
      <c r="F9" s="1">
        <v>1086537</v>
      </c>
      <c r="G9" s="1">
        <v>925418</v>
      </c>
      <c r="H9" s="1">
        <f t="shared" ref="H9:H43" si="0">(G9-F9)/F9*100</f>
        <v>-14.8286712739649</v>
      </c>
      <c r="I9" s="1">
        <f t="shared" ref="I9:I43" si="1">(G9-E9)/E9*100</f>
        <v>-18.478949320333442</v>
      </c>
    </row>
    <row r="10" spans="1:9" x14ac:dyDescent="0.3">
      <c r="B10" s="64" t="s">
        <v>263</v>
      </c>
      <c r="C10" s="1">
        <v>3499</v>
      </c>
      <c r="D10" s="1">
        <v>1035916</v>
      </c>
      <c r="E10" s="1">
        <v>1576670</v>
      </c>
      <c r="F10" s="1">
        <v>2020381</v>
      </c>
      <c r="G10" s="1">
        <v>1806360</v>
      </c>
      <c r="H10" s="1">
        <f t="shared" si="0"/>
        <v>-10.593101004216532</v>
      </c>
      <c r="I10" s="1">
        <f t="shared" si="1"/>
        <v>14.568045310686447</v>
      </c>
    </row>
    <row r="11" spans="1:9" x14ac:dyDescent="0.3">
      <c r="B11" s="124" t="s">
        <v>322</v>
      </c>
      <c r="C11" s="125">
        <v>40060</v>
      </c>
      <c r="D11" s="125">
        <v>1688079</v>
      </c>
      <c r="E11" s="125">
        <v>2711859</v>
      </c>
      <c r="F11" s="125">
        <v>3106918</v>
      </c>
      <c r="G11" s="125">
        <v>2731778</v>
      </c>
      <c r="H11" s="126">
        <f t="shared" si="0"/>
        <v>-12.074345058350429</v>
      </c>
      <c r="I11" s="126">
        <f t="shared" si="1"/>
        <v>0.73451458943846271</v>
      </c>
    </row>
    <row r="12" spans="1:9" x14ac:dyDescent="0.3">
      <c r="B12" s="64" t="s">
        <v>265</v>
      </c>
      <c r="C12" s="1">
        <v>145</v>
      </c>
      <c r="D12" s="1">
        <v>21124</v>
      </c>
      <c r="E12" s="1">
        <v>46094</v>
      </c>
      <c r="F12" s="1">
        <v>34422</v>
      </c>
      <c r="G12" s="1">
        <v>31131</v>
      </c>
      <c r="H12" s="1">
        <f t="shared" si="0"/>
        <v>-9.5607460345128104</v>
      </c>
      <c r="I12" s="1">
        <f t="shared" si="1"/>
        <v>-32.461925630233864</v>
      </c>
    </row>
    <row r="13" spans="1:9" x14ac:dyDescent="0.3">
      <c r="B13" s="64" t="s">
        <v>267</v>
      </c>
      <c r="C13" s="1">
        <v>1924</v>
      </c>
      <c r="D13" s="1">
        <v>186524</v>
      </c>
      <c r="E13" s="1">
        <v>370349</v>
      </c>
      <c r="F13" s="1">
        <v>256951</v>
      </c>
      <c r="G13" s="1">
        <v>296088</v>
      </c>
      <c r="H13" s="1">
        <f t="shared" si="0"/>
        <v>15.231308693097128</v>
      </c>
      <c r="I13" s="1">
        <f t="shared" si="1"/>
        <v>-20.05162697887668</v>
      </c>
    </row>
    <row r="14" spans="1:9" x14ac:dyDescent="0.3">
      <c r="B14" s="64" t="s">
        <v>268</v>
      </c>
      <c r="C14" s="1">
        <v>2550</v>
      </c>
      <c r="D14" s="1">
        <v>314240</v>
      </c>
      <c r="E14" s="1">
        <v>202871</v>
      </c>
      <c r="F14" s="1">
        <v>238075</v>
      </c>
      <c r="G14" s="1">
        <v>108237</v>
      </c>
      <c r="H14" s="1">
        <f t="shared" si="0"/>
        <v>-54.536595610626904</v>
      </c>
      <c r="I14" s="1">
        <f t="shared" si="1"/>
        <v>-46.647376904535392</v>
      </c>
    </row>
    <row r="15" spans="1:9" x14ac:dyDescent="0.3">
      <c r="B15" s="63" t="s">
        <v>269</v>
      </c>
      <c r="C15" s="62">
        <v>4474</v>
      </c>
      <c r="D15" s="62">
        <v>500764</v>
      </c>
      <c r="E15" s="62">
        <v>573220</v>
      </c>
      <c r="F15" s="62">
        <v>495026</v>
      </c>
      <c r="G15" s="125">
        <v>404325</v>
      </c>
      <c r="H15" s="126">
        <f t="shared" si="0"/>
        <v>-18.322471950968232</v>
      </c>
      <c r="I15" s="126">
        <f t="shared" si="1"/>
        <v>-29.464254561948295</v>
      </c>
    </row>
    <row r="16" spans="1:9" x14ac:dyDescent="0.3">
      <c r="B16" s="64" t="s">
        <v>266</v>
      </c>
      <c r="C16" s="1">
        <v>11</v>
      </c>
      <c r="D16" s="1">
        <v>295</v>
      </c>
      <c r="E16" s="1">
        <v>271</v>
      </c>
      <c r="F16" s="1">
        <v>369</v>
      </c>
      <c r="G16" s="1">
        <v>606</v>
      </c>
      <c r="H16" s="1">
        <f t="shared" si="0"/>
        <v>64.22764227642277</v>
      </c>
      <c r="I16" s="1">
        <f t="shared" si="1"/>
        <v>123.61623616236162</v>
      </c>
    </row>
    <row r="17" spans="2:9" x14ac:dyDescent="0.3">
      <c r="B17" s="64" t="s">
        <v>270</v>
      </c>
      <c r="C17" s="1">
        <v>6192</v>
      </c>
      <c r="D17" s="1">
        <v>79379</v>
      </c>
      <c r="E17" s="1">
        <v>152506</v>
      </c>
      <c r="F17" s="1">
        <v>134514</v>
      </c>
      <c r="G17" s="1">
        <v>276628</v>
      </c>
      <c r="H17" s="1">
        <f t="shared" si="0"/>
        <v>105.64996951990126</v>
      </c>
      <c r="I17" s="1">
        <f t="shared" si="1"/>
        <v>81.388273248265648</v>
      </c>
    </row>
    <row r="18" spans="2:9" x14ac:dyDescent="0.3">
      <c r="B18" s="64" t="s">
        <v>271</v>
      </c>
      <c r="C18" s="1">
        <v>181580</v>
      </c>
      <c r="D18" s="1">
        <v>512409</v>
      </c>
      <c r="E18" s="1">
        <v>1048459</v>
      </c>
      <c r="F18" s="1">
        <v>1045566</v>
      </c>
      <c r="G18" s="1">
        <v>470693</v>
      </c>
      <c r="H18" s="1">
        <f t="shared" si="0"/>
        <v>-54.981990615609156</v>
      </c>
      <c r="I18" s="1">
        <f t="shared" si="1"/>
        <v>-55.106208254209278</v>
      </c>
    </row>
    <row r="19" spans="2:9" x14ac:dyDescent="0.3">
      <c r="B19" s="63" t="s">
        <v>323</v>
      </c>
      <c r="C19" s="62">
        <v>187772</v>
      </c>
      <c r="D19" s="62">
        <v>591788</v>
      </c>
      <c r="E19" s="62">
        <v>1200965</v>
      </c>
      <c r="F19" s="62">
        <v>1180080</v>
      </c>
      <c r="G19" s="125">
        <v>980321</v>
      </c>
      <c r="H19" s="126">
        <f t="shared" si="0"/>
        <v>-16.927581180936883</v>
      </c>
      <c r="I19" s="126">
        <f t="shared" si="1"/>
        <v>-18.372225668524894</v>
      </c>
    </row>
    <row r="20" spans="2:9" x14ac:dyDescent="0.3">
      <c r="B20" s="64" t="s">
        <v>273</v>
      </c>
      <c r="C20" s="1">
        <v>1</v>
      </c>
      <c r="D20" s="1">
        <v>331</v>
      </c>
      <c r="E20" s="1">
        <v>581</v>
      </c>
      <c r="F20" s="1">
        <v>479</v>
      </c>
      <c r="G20" s="1">
        <v>603</v>
      </c>
      <c r="H20" s="1">
        <f t="shared" si="0"/>
        <v>25.887265135699373</v>
      </c>
      <c r="I20" s="1">
        <f t="shared" si="1"/>
        <v>3.7865748709122204</v>
      </c>
    </row>
    <row r="21" spans="2:9" x14ac:dyDescent="0.3">
      <c r="B21" s="64" t="s">
        <v>262</v>
      </c>
      <c r="C21" s="1">
        <v>2400</v>
      </c>
      <c r="D21" s="1">
        <v>46917</v>
      </c>
      <c r="E21" s="1">
        <v>387099</v>
      </c>
      <c r="F21" s="1">
        <v>93880</v>
      </c>
      <c r="G21" s="1">
        <v>173577</v>
      </c>
      <c r="H21" s="1">
        <f t="shared" si="0"/>
        <v>84.892415850021308</v>
      </c>
      <c r="I21" s="1">
        <f t="shared" si="1"/>
        <v>-55.15953283268621</v>
      </c>
    </row>
    <row r="22" spans="2:9" x14ac:dyDescent="0.3">
      <c r="B22" s="64" t="s">
        <v>263</v>
      </c>
      <c r="C22" s="1" t="s">
        <v>166</v>
      </c>
      <c r="D22" s="1">
        <v>224288</v>
      </c>
      <c r="E22" s="1">
        <v>1845831</v>
      </c>
      <c r="F22" s="1">
        <v>294668</v>
      </c>
      <c r="G22" s="1">
        <v>524713</v>
      </c>
      <c r="H22" s="1">
        <f t="shared" si="0"/>
        <v>78.069216881371574</v>
      </c>
      <c r="I22" s="1">
        <f t="shared" si="1"/>
        <v>-71.573074674767085</v>
      </c>
    </row>
    <row r="23" spans="2:9" x14ac:dyDescent="0.3">
      <c r="B23" s="63" t="s">
        <v>324</v>
      </c>
      <c r="C23" s="62">
        <v>2400</v>
      </c>
      <c r="D23" s="62">
        <v>271205</v>
      </c>
      <c r="E23" s="62">
        <v>2232930</v>
      </c>
      <c r="F23" s="62">
        <v>388548</v>
      </c>
      <c r="G23" s="125">
        <v>698290</v>
      </c>
      <c r="H23" s="126">
        <f t="shared" si="0"/>
        <v>79.717821221573658</v>
      </c>
      <c r="I23" s="126">
        <f t="shared" si="1"/>
        <v>-68.727635886480982</v>
      </c>
    </row>
    <row r="24" spans="2:9" x14ac:dyDescent="0.3">
      <c r="B24" s="64" t="s">
        <v>325</v>
      </c>
      <c r="C24" s="1">
        <v>11</v>
      </c>
      <c r="D24" s="1">
        <v>113</v>
      </c>
      <c r="E24" s="1">
        <v>82</v>
      </c>
      <c r="F24" s="1">
        <v>145</v>
      </c>
      <c r="G24" s="1">
        <v>237</v>
      </c>
      <c r="H24" s="1">
        <f t="shared" si="0"/>
        <v>63.448275862068968</v>
      </c>
      <c r="I24" s="1">
        <f t="shared" si="1"/>
        <v>189.02439024390242</v>
      </c>
    </row>
    <row r="25" spans="2:9" x14ac:dyDescent="0.3">
      <c r="B25" s="64" t="s">
        <v>262</v>
      </c>
      <c r="C25" s="1">
        <v>595</v>
      </c>
      <c r="D25" s="1">
        <v>3808</v>
      </c>
      <c r="E25" s="1">
        <v>30484</v>
      </c>
      <c r="F25" s="1">
        <v>6242</v>
      </c>
      <c r="G25" s="1">
        <v>4613</v>
      </c>
      <c r="H25" s="1">
        <f t="shared" si="0"/>
        <v>-26.097404677987825</v>
      </c>
      <c r="I25" s="1">
        <f t="shared" si="1"/>
        <v>-84.867471460438253</v>
      </c>
    </row>
    <row r="26" spans="2:9" x14ac:dyDescent="0.3">
      <c r="B26" s="64" t="s">
        <v>263</v>
      </c>
      <c r="C26" s="1" t="s">
        <v>166</v>
      </c>
      <c r="D26" s="1">
        <v>2463</v>
      </c>
      <c r="E26" s="1">
        <v>16273</v>
      </c>
      <c r="F26" s="1">
        <v>3875</v>
      </c>
      <c r="G26" s="1">
        <v>7207</v>
      </c>
      <c r="H26" s="1">
        <f t="shared" si="0"/>
        <v>85.987096774193546</v>
      </c>
      <c r="I26" s="1">
        <f t="shared" si="1"/>
        <v>-55.711915442757942</v>
      </c>
    </row>
    <row r="27" spans="2:9" x14ac:dyDescent="0.3">
      <c r="B27" s="63" t="s">
        <v>326</v>
      </c>
      <c r="C27" s="62">
        <v>595</v>
      </c>
      <c r="D27" s="62">
        <v>6271</v>
      </c>
      <c r="E27" s="62">
        <v>46757</v>
      </c>
      <c r="F27" s="62">
        <v>10117</v>
      </c>
      <c r="G27" s="125">
        <v>11820</v>
      </c>
      <c r="H27" s="126">
        <f t="shared" si="0"/>
        <v>16.833053276663044</v>
      </c>
      <c r="I27" s="126">
        <f t="shared" si="1"/>
        <v>-74.72036272643669</v>
      </c>
    </row>
    <row r="28" spans="2:9" x14ac:dyDescent="0.3">
      <c r="B28" s="64" t="s">
        <v>275</v>
      </c>
      <c r="C28" s="1">
        <v>59</v>
      </c>
      <c r="D28" s="1">
        <v>50</v>
      </c>
      <c r="E28" s="1">
        <v>23</v>
      </c>
      <c r="F28" s="1">
        <v>50</v>
      </c>
      <c r="G28" s="1">
        <v>43</v>
      </c>
      <c r="H28" s="1">
        <f t="shared" si="0"/>
        <v>-14.000000000000002</v>
      </c>
      <c r="I28" s="1">
        <f t="shared" si="1"/>
        <v>86.956521739130437</v>
      </c>
    </row>
    <row r="29" spans="2:9" x14ac:dyDescent="0.3">
      <c r="B29" s="64" t="s">
        <v>262</v>
      </c>
      <c r="C29" s="1">
        <v>21132</v>
      </c>
      <c r="D29" s="1">
        <v>15773</v>
      </c>
      <c r="E29" s="1">
        <v>35894</v>
      </c>
      <c r="F29" s="1">
        <v>29288</v>
      </c>
      <c r="G29" s="1">
        <v>646</v>
      </c>
      <c r="H29" s="1">
        <f t="shared" si="0"/>
        <v>-97.79431849221524</v>
      </c>
      <c r="I29" s="1">
        <f t="shared" si="1"/>
        <v>-98.200256310246843</v>
      </c>
    </row>
    <row r="30" spans="2:9" x14ac:dyDescent="0.3">
      <c r="B30" s="64" t="s">
        <v>263</v>
      </c>
      <c r="C30" s="1">
        <v>51010</v>
      </c>
      <c r="D30" s="1">
        <v>21810</v>
      </c>
      <c r="E30" s="1">
        <v>136821</v>
      </c>
      <c r="F30" s="1">
        <v>411</v>
      </c>
      <c r="G30" s="1">
        <v>8195</v>
      </c>
      <c r="H30" s="1">
        <f t="shared" si="0"/>
        <v>1893.9172749391726</v>
      </c>
      <c r="I30" s="1">
        <f t="shared" si="1"/>
        <v>-94.010422376681944</v>
      </c>
    </row>
    <row r="31" spans="2:9" x14ac:dyDescent="0.3">
      <c r="B31" s="63" t="s">
        <v>327</v>
      </c>
      <c r="C31" s="62">
        <v>72142</v>
      </c>
      <c r="D31" s="62">
        <v>37583</v>
      </c>
      <c r="E31" s="62">
        <v>172715</v>
      </c>
      <c r="F31" s="62">
        <v>29699</v>
      </c>
      <c r="G31" s="125">
        <v>8841</v>
      </c>
      <c r="H31" s="126">
        <f t="shared" si="0"/>
        <v>-70.231320919896291</v>
      </c>
      <c r="I31" s="126">
        <f t="shared" si="1"/>
        <v>-94.88116260892221</v>
      </c>
    </row>
    <row r="32" spans="2:9" x14ac:dyDescent="0.3">
      <c r="B32" s="64" t="s">
        <v>276</v>
      </c>
      <c r="C32" s="1">
        <v>1549</v>
      </c>
      <c r="D32" s="1">
        <v>1439</v>
      </c>
      <c r="E32" s="1">
        <v>518</v>
      </c>
      <c r="F32" s="1">
        <v>505</v>
      </c>
      <c r="G32" s="1">
        <v>470</v>
      </c>
      <c r="H32" s="1">
        <f t="shared" si="0"/>
        <v>-6.9306930693069315</v>
      </c>
      <c r="I32" s="1">
        <f t="shared" si="1"/>
        <v>-9.2664092664092657</v>
      </c>
    </row>
    <row r="33" spans="2:9" x14ac:dyDescent="0.3">
      <c r="B33" s="64" t="s">
        <v>262</v>
      </c>
      <c r="C33" s="1">
        <v>1000000</v>
      </c>
      <c r="D33" s="1">
        <v>1102200</v>
      </c>
      <c r="E33" s="1">
        <v>5091374</v>
      </c>
      <c r="F33" s="1">
        <v>3467320</v>
      </c>
      <c r="G33" s="1">
        <v>208273</v>
      </c>
      <c r="H33" s="1">
        <f t="shared" si="0"/>
        <v>-93.993257040019387</v>
      </c>
      <c r="I33" s="1">
        <f t="shared" si="1"/>
        <v>-95.90929678314734</v>
      </c>
    </row>
    <row r="34" spans="2:9" x14ac:dyDescent="0.3">
      <c r="B34" s="64" t="s">
        <v>263</v>
      </c>
      <c r="C34" s="1">
        <v>5965000</v>
      </c>
      <c r="D34" s="1">
        <v>4025520</v>
      </c>
      <c r="E34" s="1">
        <v>54957020</v>
      </c>
      <c r="F34" s="1">
        <v>6402000</v>
      </c>
      <c r="G34" s="1">
        <v>49272960</v>
      </c>
      <c r="H34" s="1">
        <f t="shared" si="0"/>
        <v>669.64948453608247</v>
      </c>
      <c r="I34" s="1">
        <f t="shared" si="1"/>
        <v>-10.34273692423643</v>
      </c>
    </row>
    <row r="35" spans="2:9" x14ac:dyDescent="0.3">
      <c r="B35" s="63" t="s">
        <v>328</v>
      </c>
      <c r="C35" s="62">
        <v>6965000</v>
      </c>
      <c r="D35" s="62">
        <v>5127720</v>
      </c>
      <c r="E35" s="62">
        <v>60048394</v>
      </c>
      <c r="F35" s="62">
        <v>9869320</v>
      </c>
      <c r="G35" s="125">
        <v>49481233</v>
      </c>
      <c r="H35" s="126">
        <f t="shared" si="0"/>
        <v>401.36415680107643</v>
      </c>
      <c r="I35" s="126">
        <f t="shared" si="1"/>
        <v>-17.597741248500334</v>
      </c>
    </row>
    <row r="36" spans="2:9" x14ac:dyDescent="0.3">
      <c r="B36" s="64" t="s">
        <v>277</v>
      </c>
      <c r="C36" s="1">
        <v>75</v>
      </c>
      <c r="D36" s="1">
        <v>291</v>
      </c>
      <c r="E36" s="1">
        <v>328</v>
      </c>
      <c r="F36" s="1">
        <v>275</v>
      </c>
      <c r="G36" s="1">
        <v>108</v>
      </c>
      <c r="H36" s="1">
        <f t="shared" si="0"/>
        <v>-60.727272727272727</v>
      </c>
      <c r="I36" s="1">
        <f t="shared" si="1"/>
        <v>-67.073170731707322</v>
      </c>
    </row>
    <row r="37" spans="2:9" x14ac:dyDescent="0.3">
      <c r="B37" s="64" t="s">
        <v>262</v>
      </c>
      <c r="C37" s="1">
        <v>160</v>
      </c>
      <c r="D37" s="1">
        <v>1089600</v>
      </c>
      <c r="E37" s="1">
        <v>20000</v>
      </c>
      <c r="F37" s="1">
        <v>11285398</v>
      </c>
      <c r="G37" s="1">
        <v>11500</v>
      </c>
      <c r="H37" s="1">
        <f t="shared" si="0"/>
        <v>-99.898098409998482</v>
      </c>
      <c r="I37" s="1">
        <f t="shared" si="1"/>
        <v>-42.5</v>
      </c>
    </row>
    <row r="38" spans="2:9" x14ac:dyDescent="0.3">
      <c r="B38" s="64" t="s">
        <v>263</v>
      </c>
      <c r="C38" s="1">
        <v>6953119</v>
      </c>
      <c r="D38" s="1">
        <v>6327473</v>
      </c>
      <c r="E38" s="1">
        <v>11046414</v>
      </c>
      <c r="F38" s="1">
        <v>15443858</v>
      </c>
      <c r="G38" s="1">
        <v>16516714</v>
      </c>
      <c r="H38" s="1">
        <f t="shared" si="0"/>
        <v>6.9468134192894038</v>
      </c>
      <c r="I38" s="1">
        <f t="shared" si="1"/>
        <v>49.521048188126933</v>
      </c>
    </row>
    <row r="39" spans="2:9" x14ac:dyDescent="0.3">
      <c r="B39" s="63" t="s">
        <v>329</v>
      </c>
      <c r="C39" s="62">
        <v>6953279</v>
      </c>
      <c r="D39" s="62">
        <v>7417073</v>
      </c>
      <c r="E39" s="62">
        <v>11066414</v>
      </c>
      <c r="F39" s="62">
        <v>26729256</v>
      </c>
      <c r="G39" s="125">
        <v>16528214</v>
      </c>
      <c r="H39" s="126">
        <f t="shared" si="0"/>
        <v>-38.164331996371317</v>
      </c>
      <c r="I39" s="126">
        <f t="shared" si="1"/>
        <v>49.354741291984922</v>
      </c>
    </row>
    <row r="40" spans="2:9" x14ac:dyDescent="0.3">
      <c r="B40" s="64" t="s">
        <v>278</v>
      </c>
      <c r="C40" s="1">
        <v>5467</v>
      </c>
      <c r="D40" s="1">
        <v>2969</v>
      </c>
      <c r="E40" s="1">
        <v>2469</v>
      </c>
      <c r="F40" s="1">
        <v>873</v>
      </c>
      <c r="G40" s="1">
        <v>2935</v>
      </c>
      <c r="H40" s="1">
        <f t="shared" si="0"/>
        <v>236.19702176403209</v>
      </c>
      <c r="I40" s="1">
        <f t="shared" si="1"/>
        <v>18.874038072093967</v>
      </c>
    </row>
    <row r="41" spans="2:9" x14ac:dyDescent="0.3">
      <c r="B41" s="64" t="s">
        <v>262</v>
      </c>
      <c r="C41" s="1">
        <v>1868339</v>
      </c>
      <c r="D41" s="1">
        <v>1736907</v>
      </c>
      <c r="E41" s="1">
        <v>813745</v>
      </c>
      <c r="F41" s="1">
        <v>5505985</v>
      </c>
      <c r="G41" s="1">
        <v>3802798</v>
      </c>
      <c r="H41" s="1">
        <f t="shared" si="0"/>
        <v>-30.933375227139194</v>
      </c>
      <c r="I41" s="1">
        <f t="shared" si="1"/>
        <v>367.32059797602443</v>
      </c>
    </row>
    <row r="42" spans="2:9" x14ac:dyDescent="0.3">
      <c r="B42" s="64" t="s">
        <v>263</v>
      </c>
      <c r="C42" s="1">
        <v>1041344</v>
      </c>
      <c r="D42" s="1">
        <v>936385</v>
      </c>
      <c r="E42" s="1">
        <v>2724703</v>
      </c>
      <c r="F42" s="1">
        <v>2789037</v>
      </c>
      <c r="G42" s="1">
        <v>7044177</v>
      </c>
      <c r="H42" s="1">
        <f t="shared" si="0"/>
        <v>152.56663859246041</v>
      </c>
      <c r="I42" s="1">
        <f t="shared" si="1"/>
        <v>158.53008566438251</v>
      </c>
    </row>
    <row r="43" spans="2:9" x14ac:dyDescent="0.3">
      <c r="B43" s="63" t="s">
        <v>330</v>
      </c>
      <c r="C43" s="62">
        <v>2909683</v>
      </c>
      <c r="D43" s="62">
        <v>2673292</v>
      </c>
      <c r="E43" s="62">
        <v>3538448</v>
      </c>
      <c r="F43" s="62">
        <v>8295022</v>
      </c>
      <c r="G43" s="125">
        <v>10846975</v>
      </c>
      <c r="H43" s="126">
        <f t="shared" si="0"/>
        <v>30.764873197442999</v>
      </c>
      <c r="I43" s="126">
        <f t="shared" si="1"/>
        <v>206.54611852427956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B8E6-705B-4EE2-859E-8A96915CAB56}">
  <dimension ref="A1:J27"/>
  <sheetViews>
    <sheetView workbookViewId="0">
      <selection activeCell="D31" sqref="D31"/>
    </sheetView>
  </sheetViews>
  <sheetFormatPr defaultColWidth="9.109375" defaultRowHeight="14.4" x14ac:dyDescent="0.3"/>
  <cols>
    <col min="1" max="1" width="25.33203125" style="13" customWidth="1"/>
    <col min="2" max="2" width="57.44140625" style="13" customWidth="1"/>
    <col min="3" max="3" width="25.109375" style="13" customWidth="1"/>
    <col min="4" max="8" width="20" style="13" customWidth="1"/>
    <col min="9" max="9" width="25.44140625" style="13" customWidth="1"/>
    <col min="10" max="10" width="20" style="13" customWidth="1"/>
    <col min="11" max="16384" width="9.109375" style="13"/>
  </cols>
  <sheetData>
    <row r="1" spans="1:10" x14ac:dyDescent="0.3">
      <c r="A1" s="48" t="s">
        <v>162</v>
      </c>
    </row>
    <row r="2" spans="1:10" x14ac:dyDescent="0.3">
      <c r="A2" s="48" t="s">
        <v>290</v>
      </c>
    </row>
    <row r="3" spans="1:10" x14ac:dyDescent="0.3">
      <c r="A3" s="49" t="s">
        <v>335</v>
      </c>
    </row>
    <row r="6" spans="1:10" x14ac:dyDescent="0.3">
      <c r="A6" s="13" t="s">
        <v>87</v>
      </c>
      <c r="B6" s="13" t="s">
        <v>162</v>
      </c>
    </row>
    <row r="8" spans="1:10" ht="16.2" thickBot="1" x14ac:dyDescent="0.35">
      <c r="B8" s="23" t="s">
        <v>163</v>
      </c>
      <c r="C8" s="23" t="s">
        <v>126</v>
      </c>
      <c r="D8" s="23" t="s">
        <v>81</v>
      </c>
      <c r="E8" s="52" t="s">
        <v>127</v>
      </c>
      <c r="F8" s="23" t="s">
        <v>128</v>
      </c>
      <c r="G8" s="23" t="s">
        <v>294</v>
      </c>
      <c r="H8" s="23" t="s">
        <v>129</v>
      </c>
      <c r="I8" s="23" t="s">
        <v>130</v>
      </c>
      <c r="J8" s="23" t="s">
        <v>131</v>
      </c>
    </row>
    <row r="9" spans="1:10" x14ac:dyDescent="0.3">
      <c r="B9" s="51" t="s">
        <v>132</v>
      </c>
      <c r="C9" s="56">
        <v>29</v>
      </c>
      <c r="D9" s="56">
        <v>155</v>
      </c>
      <c r="E9" s="53">
        <v>21</v>
      </c>
      <c r="F9" s="50">
        <v>15</v>
      </c>
      <c r="G9" s="50">
        <v>11</v>
      </c>
      <c r="H9" s="50">
        <v>3</v>
      </c>
      <c r="I9" s="50">
        <v>2</v>
      </c>
      <c r="J9" s="13">
        <v>2</v>
      </c>
    </row>
    <row r="10" spans="1:10" x14ac:dyDescent="0.3">
      <c r="B10" s="51" t="s">
        <v>133</v>
      </c>
      <c r="C10" s="56">
        <v>30</v>
      </c>
      <c r="D10" s="56">
        <v>666</v>
      </c>
      <c r="E10" s="53">
        <v>19</v>
      </c>
      <c r="F10" s="50">
        <v>16</v>
      </c>
      <c r="G10" s="50">
        <v>10</v>
      </c>
      <c r="H10" s="50">
        <v>3</v>
      </c>
      <c r="I10" s="50">
        <v>3</v>
      </c>
      <c r="J10" s="13">
        <v>3</v>
      </c>
    </row>
    <row r="11" spans="1:10" x14ac:dyDescent="0.3">
      <c r="B11" s="51" t="s">
        <v>134</v>
      </c>
      <c r="C11" s="56">
        <v>26</v>
      </c>
      <c r="D11" s="56">
        <v>168</v>
      </c>
      <c r="E11" s="53">
        <v>17</v>
      </c>
      <c r="F11" s="50">
        <v>14</v>
      </c>
      <c r="G11" s="50">
        <v>7</v>
      </c>
      <c r="H11" s="50">
        <v>6</v>
      </c>
      <c r="I11" s="50">
        <v>0</v>
      </c>
      <c r="J11" s="13">
        <v>4</v>
      </c>
    </row>
    <row r="12" spans="1:10" x14ac:dyDescent="0.3">
      <c r="B12" s="51" t="s">
        <v>135</v>
      </c>
      <c r="C12" s="56">
        <v>31</v>
      </c>
      <c r="D12" s="56">
        <v>2798</v>
      </c>
      <c r="E12" s="53">
        <v>24</v>
      </c>
      <c r="F12" s="50">
        <v>9</v>
      </c>
      <c r="G12" s="50">
        <v>9</v>
      </c>
      <c r="H12" s="50">
        <v>3</v>
      </c>
      <c r="I12" s="50">
        <v>4</v>
      </c>
      <c r="J12" s="13">
        <v>0</v>
      </c>
    </row>
    <row r="13" spans="1:10" x14ac:dyDescent="0.3">
      <c r="B13" s="51" t="s">
        <v>136</v>
      </c>
      <c r="C13" s="56">
        <v>9</v>
      </c>
      <c r="D13" s="56">
        <v>33</v>
      </c>
      <c r="E13" s="53">
        <v>5</v>
      </c>
      <c r="F13" s="50">
        <v>6</v>
      </c>
      <c r="G13" s="50">
        <v>1</v>
      </c>
      <c r="H13" s="50">
        <v>2</v>
      </c>
      <c r="I13" s="50">
        <v>0</v>
      </c>
      <c r="J13" s="13">
        <v>0</v>
      </c>
    </row>
    <row r="14" spans="1:10" x14ac:dyDescent="0.3">
      <c r="B14" s="51" t="s">
        <v>137</v>
      </c>
      <c r="C14" s="56">
        <v>42</v>
      </c>
      <c r="D14" s="56">
        <v>827</v>
      </c>
      <c r="E14" s="53">
        <v>33</v>
      </c>
      <c r="F14" s="50">
        <v>30</v>
      </c>
      <c r="G14" s="50">
        <v>23</v>
      </c>
      <c r="H14" s="50">
        <v>10</v>
      </c>
      <c r="I14" s="50">
        <v>7</v>
      </c>
      <c r="J14" s="13">
        <v>0</v>
      </c>
    </row>
    <row r="15" spans="1:10" x14ac:dyDescent="0.3">
      <c r="B15" s="51" t="s">
        <v>174</v>
      </c>
      <c r="C15" s="56">
        <v>12</v>
      </c>
      <c r="D15" s="56">
        <v>1193</v>
      </c>
      <c r="E15" s="53">
        <v>11</v>
      </c>
      <c r="F15" s="50">
        <v>10</v>
      </c>
      <c r="G15" s="50">
        <v>4</v>
      </c>
      <c r="H15" s="50">
        <v>2</v>
      </c>
      <c r="I15" s="50">
        <v>2</v>
      </c>
      <c r="J15" s="13">
        <v>4</v>
      </c>
    </row>
    <row r="16" spans="1:10" ht="15.6" x14ac:dyDescent="0.3">
      <c r="B16" s="35" t="s">
        <v>5</v>
      </c>
      <c r="C16" s="54">
        <v>60</v>
      </c>
      <c r="D16" s="54">
        <v>5840</v>
      </c>
      <c r="E16" s="55">
        <f t="shared" ref="E16:J16" si="0">SUM(E9:E15)</f>
        <v>130</v>
      </c>
      <c r="F16" s="54">
        <f t="shared" si="0"/>
        <v>100</v>
      </c>
      <c r="G16" s="54">
        <f t="shared" si="0"/>
        <v>65</v>
      </c>
      <c r="H16" s="54">
        <f t="shared" si="0"/>
        <v>29</v>
      </c>
      <c r="I16" s="54">
        <f t="shared" si="0"/>
        <v>18</v>
      </c>
      <c r="J16" s="35">
        <f t="shared" si="0"/>
        <v>13</v>
      </c>
    </row>
    <row r="17" spans="2:10" x14ac:dyDescent="0.3">
      <c r="E17" s="50"/>
    </row>
    <row r="19" spans="2:10" ht="16.2" thickBot="1" x14ac:dyDescent="0.35">
      <c r="B19" s="23" t="s">
        <v>163</v>
      </c>
      <c r="C19" s="23" t="s">
        <v>126</v>
      </c>
      <c r="D19" s="23" t="s">
        <v>81</v>
      </c>
      <c r="E19" s="52" t="s">
        <v>127</v>
      </c>
      <c r="F19" s="23" t="s">
        <v>128</v>
      </c>
      <c r="G19" s="23" t="s">
        <v>294</v>
      </c>
      <c r="H19" s="23" t="s">
        <v>129</v>
      </c>
      <c r="I19" s="23" t="s">
        <v>130</v>
      </c>
      <c r="J19" s="23" t="s">
        <v>131</v>
      </c>
    </row>
    <row r="20" spans="2:10" x14ac:dyDescent="0.3">
      <c r="B20" s="51" t="s">
        <v>132</v>
      </c>
      <c r="C20" s="57">
        <f>C9/$C$16</f>
        <v>0.48333333333333334</v>
      </c>
      <c r="D20" s="57">
        <f>D9/$D$16</f>
        <v>2.6541095890410957E-2</v>
      </c>
      <c r="E20" s="58">
        <v>0.16153846153846155</v>
      </c>
      <c r="F20" s="59">
        <v>0.15</v>
      </c>
      <c r="G20" s="59">
        <v>0.16923076923076924</v>
      </c>
      <c r="H20" s="59">
        <v>0.10344827586206896</v>
      </c>
      <c r="I20" s="59">
        <v>0.1111111111111111</v>
      </c>
      <c r="J20" s="59">
        <v>0.15384615384615385</v>
      </c>
    </row>
    <row r="21" spans="2:10" x14ac:dyDescent="0.3">
      <c r="B21" s="51" t="s">
        <v>133</v>
      </c>
      <c r="C21" s="57">
        <f t="shared" ref="C21:C26" si="1">C10/$C$16</f>
        <v>0.5</v>
      </c>
      <c r="D21" s="57">
        <f t="shared" ref="D21:D26" si="2">D10/$D$16</f>
        <v>0.11404109589041096</v>
      </c>
      <c r="E21" s="58">
        <v>0.14615384615384616</v>
      </c>
      <c r="F21" s="59">
        <v>0.16</v>
      </c>
      <c r="G21" s="59">
        <v>0.15384615384615385</v>
      </c>
      <c r="H21" s="59">
        <v>0.10344827586206896</v>
      </c>
      <c r="I21" s="59">
        <v>0.16666666666666666</v>
      </c>
      <c r="J21" s="59">
        <v>0.23076923076923078</v>
      </c>
    </row>
    <row r="22" spans="2:10" x14ac:dyDescent="0.3">
      <c r="B22" s="51" t="s">
        <v>134</v>
      </c>
      <c r="C22" s="57">
        <f t="shared" si="1"/>
        <v>0.43333333333333335</v>
      </c>
      <c r="D22" s="57">
        <f t="shared" si="2"/>
        <v>2.8767123287671233E-2</v>
      </c>
      <c r="E22" s="58">
        <v>0.13076923076923078</v>
      </c>
      <c r="F22" s="59">
        <v>0.14000000000000001</v>
      </c>
      <c r="G22" s="59">
        <v>0.1076923076923077</v>
      </c>
      <c r="H22" s="59">
        <v>0.20689655172413793</v>
      </c>
      <c r="I22" s="59">
        <v>0</v>
      </c>
      <c r="J22" s="59">
        <v>0.30769230769230771</v>
      </c>
    </row>
    <row r="23" spans="2:10" x14ac:dyDescent="0.3">
      <c r="B23" s="51" t="s">
        <v>135</v>
      </c>
      <c r="C23" s="57">
        <f t="shared" si="1"/>
        <v>0.51666666666666672</v>
      </c>
      <c r="D23" s="57">
        <f t="shared" si="2"/>
        <v>0.47910958904109591</v>
      </c>
      <c r="E23" s="58">
        <v>0.18461538461538463</v>
      </c>
      <c r="F23" s="59">
        <v>0.09</v>
      </c>
      <c r="G23" s="59">
        <v>0.13846153846153847</v>
      </c>
      <c r="H23" s="59">
        <v>0.10344827586206896</v>
      </c>
      <c r="I23" s="59">
        <v>0.22222222222222221</v>
      </c>
      <c r="J23" s="59">
        <v>0</v>
      </c>
    </row>
    <row r="24" spans="2:10" x14ac:dyDescent="0.3">
      <c r="B24" s="51" t="s">
        <v>136</v>
      </c>
      <c r="C24" s="57">
        <f t="shared" si="1"/>
        <v>0.15</v>
      </c>
      <c r="D24" s="57">
        <f t="shared" si="2"/>
        <v>5.6506849315068495E-3</v>
      </c>
      <c r="E24" s="58">
        <v>3.8461538461538464E-2</v>
      </c>
      <c r="F24" s="59">
        <v>0.06</v>
      </c>
      <c r="G24" s="59">
        <v>1.5384615384615385E-2</v>
      </c>
      <c r="H24" s="59">
        <v>6.8965517241379309E-2</v>
      </c>
      <c r="I24" s="59">
        <v>0</v>
      </c>
      <c r="J24" s="59">
        <v>0</v>
      </c>
    </row>
    <row r="25" spans="2:10" x14ac:dyDescent="0.3">
      <c r="B25" s="51" t="s">
        <v>137</v>
      </c>
      <c r="C25" s="57">
        <f t="shared" si="1"/>
        <v>0.7</v>
      </c>
      <c r="D25" s="57">
        <f t="shared" si="2"/>
        <v>0.14160958904109588</v>
      </c>
      <c r="E25" s="58">
        <v>0.25384615384615383</v>
      </c>
      <c r="F25" s="59">
        <v>0.3</v>
      </c>
      <c r="G25" s="59">
        <v>0.35384615384615387</v>
      </c>
      <c r="H25" s="59">
        <v>0.34482758620689657</v>
      </c>
      <c r="I25" s="59">
        <v>0.3888888888888889</v>
      </c>
      <c r="J25" s="59">
        <v>0</v>
      </c>
    </row>
    <row r="26" spans="2:10" x14ac:dyDescent="0.3">
      <c r="B26" s="51" t="s">
        <v>174</v>
      </c>
      <c r="C26" s="57">
        <f t="shared" si="1"/>
        <v>0.2</v>
      </c>
      <c r="D26" s="57">
        <f t="shared" si="2"/>
        <v>0.20428082191780822</v>
      </c>
      <c r="E26" s="58">
        <v>8.461538461538462E-2</v>
      </c>
      <c r="F26" s="59">
        <v>0.1</v>
      </c>
      <c r="G26" s="59">
        <v>6.1538461538461542E-2</v>
      </c>
      <c r="H26" s="59">
        <v>6.8965517241379309E-2</v>
      </c>
      <c r="I26" s="59">
        <v>0.1111111111111111</v>
      </c>
      <c r="J26" s="59">
        <v>0.30769230769230771</v>
      </c>
    </row>
    <row r="27" spans="2:10" ht="15.6" x14ac:dyDescent="0.3">
      <c r="B27" s="35" t="s">
        <v>5</v>
      </c>
      <c r="C27" s="54"/>
      <c r="D27" s="54"/>
      <c r="E27" s="60">
        <v>0.36619718309859156</v>
      </c>
      <c r="F27" s="61">
        <v>0.28169014084507044</v>
      </c>
      <c r="G27" s="61">
        <v>0.18309859154929578</v>
      </c>
      <c r="H27" s="61">
        <v>8.1690140845070425E-2</v>
      </c>
      <c r="I27" s="61">
        <v>5.0704225352112678E-2</v>
      </c>
      <c r="J27" s="61">
        <v>3.6619718309859155E-2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AB82D-6967-4360-B7B3-FF17C554140E}">
  <dimension ref="A2:B60"/>
  <sheetViews>
    <sheetView zoomScale="110" zoomScaleNormal="110" workbookViewId="0">
      <selection activeCell="B21" sqref="B21"/>
    </sheetView>
  </sheetViews>
  <sheetFormatPr defaultRowHeight="14.4" x14ac:dyDescent="0.3"/>
  <cols>
    <col min="1" max="1" width="61.44140625" customWidth="1"/>
    <col min="2" max="2" width="112.6640625" customWidth="1"/>
  </cols>
  <sheetData>
    <row r="2" spans="1:2" ht="23.4" x14ac:dyDescent="0.45">
      <c r="A2" s="12" t="s">
        <v>158</v>
      </c>
    </row>
    <row r="3" spans="1:2" ht="15.75" customHeight="1" x14ac:dyDescent="0.45">
      <c r="A3" s="12"/>
    </row>
    <row r="4" spans="1:2" ht="15.6" x14ac:dyDescent="0.3">
      <c r="A4" s="9" t="s">
        <v>164</v>
      </c>
      <c r="B4" s="9"/>
    </row>
    <row r="5" spans="1:2" ht="15.6" x14ac:dyDescent="0.3">
      <c r="B5" s="9"/>
    </row>
    <row r="6" spans="1:2" ht="15.6" x14ac:dyDescent="0.3">
      <c r="A6" s="9" t="s">
        <v>307</v>
      </c>
      <c r="B6" s="9"/>
    </row>
    <row r="8" spans="1:2" ht="15.6" x14ac:dyDescent="0.3">
      <c r="A8" s="3" t="s">
        <v>0</v>
      </c>
      <c r="B8" s="3" t="s">
        <v>168</v>
      </c>
    </row>
    <row r="9" spans="1:2" ht="15.6" x14ac:dyDescent="0.3">
      <c r="A9" s="6" t="s">
        <v>12</v>
      </c>
      <c r="B9" s="5" t="s">
        <v>300</v>
      </c>
    </row>
    <row r="10" spans="1:2" ht="15.6" x14ac:dyDescent="0.3">
      <c r="A10" s="6" t="s">
        <v>13</v>
      </c>
      <c r="B10" s="5" t="s">
        <v>301</v>
      </c>
    </row>
    <row r="11" spans="1:2" ht="15.6" x14ac:dyDescent="0.3">
      <c r="A11" s="6" t="s">
        <v>22</v>
      </c>
      <c r="B11" s="6" t="s">
        <v>302</v>
      </c>
    </row>
    <row r="13" spans="1:2" ht="15.75" customHeight="1" x14ac:dyDescent="0.3">
      <c r="A13" s="9" t="s">
        <v>308</v>
      </c>
      <c r="B13" s="11"/>
    </row>
    <row r="14" spans="1:2" ht="15.75" customHeight="1" x14ac:dyDescent="0.3">
      <c r="A14" s="9"/>
      <c r="B14" s="11"/>
    </row>
    <row r="15" spans="1:2" ht="15.6" x14ac:dyDescent="0.3">
      <c r="A15" s="6" t="s">
        <v>25</v>
      </c>
      <c r="B15" s="6" t="s">
        <v>168</v>
      </c>
    </row>
    <row r="16" spans="1:2" ht="15.6" x14ac:dyDescent="0.3">
      <c r="A16" s="6" t="s">
        <v>26</v>
      </c>
      <c r="B16" s="6" t="s">
        <v>300</v>
      </c>
    </row>
    <row r="17" spans="1:2" ht="15.6" x14ac:dyDescent="0.3">
      <c r="A17" s="6" t="s">
        <v>70</v>
      </c>
      <c r="B17" s="6" t="s">
        <v>301</v>
      </c>
    </row>
    <row r="18" spans="1:2" ht="15.6" x14ac:dyDescent="0.3">
      <c r="A18" s="6" t="s">
        <v>303</v>
      </c>
      <c r="B18" s="6" t="s">
        <v>302</v>
      </c>
    </row>
    <row r="19" spans="1:2" ht="15.6" x14ac:dyDescent="0.3">
      <c r="A19" s="6"/>
      <c r="B19" s="6"/>
    </row>
    <row r="20" spans="1:2" ht="15.6" x14ac:dyDescent="0.3">
      <c r="A20" s="9" t="s">
        <v>309</v>
      </c>
      <c r="B20" s="6"/>
    </row>
    <row r="21" spans="1:2" ht="15.6" x14ac:dyDescent="0.3">
      <c r="B21" s="6"/>
    </row>
    <row r="22" spans="1:2" ht="15" customHeight="1" x14ac:dyDescent="0.3">
      <c r="A22" s="6" t="s">
        <v>57</v>
      </c>
      <c r="B22" t="s">
        <v>138</v>
      </c>
    </row>
    <row r="23" spans="1:2" ht="16.5" customHeight="1" x14ac:dyDescent="0.3">
      <c r="A23" s="95" t="s">
        <v>58</v>
      </c>
      <c r="B23" s="95" t="s">
        <v>141</v>
      </c>
    </row>
    <row r="24" spans="1:2" x14ac:dyDescent="0.3">
      <c r="A24" t="s">
        <v>59</v>
      </c>
      <c r="B24" t="s">
        <v>304</v>
      </c>
    </row>
    <row r="25" spans="1:2" x14ac:dyDescent="0.3">
      <c r="A25" t="s">
        <v>60</v>
      </c>
      <c r="B25" t="s">
        <v>140</v>
      </c>
    </row>
    <row r="26" spans="1:2" x14ac:dyDescent="0.3">
      <c r="A26" t="s">
        <v>61</v>
      </c>
      <c r="B26" t="s">
        <v>310</v>
      </c>
    </row>
    <row r="27" spans="1:2" x14ac:dyDescent="0.3">
      <c r="A27" t="s">
        <v>62</v>
      </c>
      <c r="B27" t="s">
        <v>311</v>
      </c>
    </row>
    <row r="29" spans="1:2" ht="15.6" x14ac:dyDescent="0.3">
      <c r="A29" s="9" t="s">
        <v>312</v>
      </c>
    </row>
    <row r="31" spans="1:2" s="14" customFormat="1" ht="13.5" customHeight="1" x14ac:dyDescent="0.3">
      <c r="A31" t="s">
        <v>139</v>
      </c>
      <c r="B31" t="s">
        <v>138</v>
      </c>
    </row>
    <row r="32" spans="1:2" x14ac:dyDescent="0.3">
      <c r="A32" t="s">
        <v>63</v>
      </c>
      <c r="B32" t="s">
        <v>141</v>
      </c>
    </row>
    <row r="33" spans="1:2" x14ac:dyDescent="0.3">
      <c r="A33" t="s">
        <v>143</v>
      </c>
      <c r="B33" t="s">
        <v>304</v>
      </c>
    </row>
    <row r="34" spans="1:2" x14ac:dyDescent="0.3">
      <c r="A34" t="s">
        <v>64</v>
      </c>
      <c r="B34" t="s">
        <v>140</v>
      </c>
    </row>
    <row r="35" spans="1:2" x14ac:dyDescent="0.3">
      <c r="A35" t="s">
        <v>65</v>
      </c>
      <c r="B35" t="s">
        <v>310</v>
      </c>
    </row>
    <row r="36" spans="1:2" x14ac:dyDescent="0.3">
      <c r="A36" t="s">
        <v>66</v>
      </c>
      <c r="B36" t="s">
        <v>311</v>
      </c>
    </row>
    <row r="38" spans="1:2" x14ac:dyDescent="0.3">
      <c r="A38" s="48" t="s">
        <v>255</v>
      </c>
    </row>
    <row r="39" spans="1:2" ht="18.75" customHeight="1" x14ac:dyDescent="0.3">
      <c r="A39" s="11"/>
      <c r="B39" s="11"/>
    </row>
    <row r="40" spans="1:2" x14ac:dyDescent="0.3">
      <c r="A40" t="s">
        <v>77</v>
      </c>
      <c r="B40" t="s">
        <v>313</v>
      </c>
    </row>
    <row r="41" spans="1:2" x14ac:dyDescent="0.3">
      <c r="A41" t="s">
        <v>144</v>
      </c>
      <c r="B41" t="s">
        <v>314</v>
      </c>
    </row>
    <row r="43" spans="1:2" x14ac:dyDescent="0.3">
      <c r="A43" s="48" t="s">
        <v>315</v>
      </c>
    </row>
    <row r="44" spans="1:2" ht="15.6" x14ac:dyDescent="0.3">
      <c r="A44" s="17"/>
      <c r="B44" s="17"/>
    </row>
    <row r="45" spans="1:2" x14ac:dyDescent="0.3">
      <c r="A45" t="s">
        <v>80</v>
      </c>
      <c r="B45" t="s">
        <v>295</v>
      </c>
    </row>
    <row r="46" spans="1:2" x14ac:dyDescent="0.3">
      <c r="A46" t="s">
        <v>82</v>
      </c>
      <c r="B46" t="s">
        <v>297</v>
      </c>
    </row>
    <row r="47" spans="1:2" x14ac:dyDescent="0.3">
      <c r="A47" t="s">
        <v>83</v>
      </c>
      <c r="B47" t="s">
        <v>298</v>
      </c>
    </row>
    <row r="48" spans="1:2" x14ac:dyDescent="0.3">
      <c r="A48" t="s">
        <v>84</v>
      </c>
      <c r="B48" t="s">
        <v>260</v>
      </c>
    </row>
    <row r="49" spans="1:2" x14ac:dyDescent="0.3">
      <c r="A49" s="2" t="s">
        <v>85</v>
      </c>
      <c r="B49" s="2" t="s">
        <v>299</v>
      </c>
    </row>
    <row r="50" spans="1:2" x14ac:dyDescent="0.3">
      <c r="A50" s="2"/>
    </row>
    <row r="51" spans="1:2" x14ac:dyDescent="0.3">
      <c r="A51" s="48" t="s">
        <v>316</v>
      </c>
    </row>
    <row r="53" spans="1:2" x14ac:dyDescent="0.3">
      <c r="A53" t="s">
        <v>86</v>
      </c>
      <c r="B53" t="s">
        <v>295</v>
      </c>
    </row>
    <row r="55" spans="1:2" x14ac:dyDescent="0.3">
      <c r="A55" s="48" t="s">
        <v>162</v>
      </c>
    </row>
    <row r="57" spans="1:2" x14ac:dyDescent="0.3">
      <c r="A57" t="s">
        <v>87</v>
      </c>
      <c r="B57" t="s">
        <v>162</v>
      </c>
    </row>
    <row r="60" spans="1:2" x14ac:dyDescent="0.3">
      <c r="A60" s="19"/>
      <c r="B60" s="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08D31-291A-4956-80B4-16A5FAB80798}">
  <dimension ref="A1:H65"/>
  <sheetViews>
    <sheetView zoomScale="110" zoomScaleNormal="110" workbookViewId="0">
      <selection activeCell="C17" sqref="C17"/>
    </sheetView>
  </sheetViews>
  <sheetFormatPr defaultColWidth="8.88671875" defaultRowHeight="15.6" x14ac:dyDescent="0.3"/>
  <cols>
    <col min="1" max="1" width="32.6640625" style="45" customWidth="1"/>
    <col min="2" max="2" width="45.88671875" style="6" customWidth="1"/>
    <col min="3" max="3" width="16.6640625" style="6" customWidth="1"/>
    <col min="4" max="4" width="21.6640625" style="3" customWidth="1"/>
    <col min="5" max="16384" width="8.88671875" style="3"/>
  </cols>
  <sheetData>
    <row r="1" spans="1:7" x14ac:dyDescent="0.3">
      <c r="A1" s="18" t="s">
        <v>292</v>
      </c>
      <c r="B1" s="4"/>
      <c r="C1" s="4"/>
    </row>
    <row r="2" spans="1:7" s="16" customFormat="1" ht="15.75" customHeight="1" x14ac:dyDescent="0.3">
      <c r="A2" s="45" t="s">
        <v>320</v>
      </c>
      <c r="C2" s="8"/>
    </row>
    <row r="3" spans="1:7" s="16" customFormat="1" ht="15.75" customHeight="1" x14ac:dyDescent="0.3">
      <c r="A3" s="47" t="s">
        <v>207</v>
      </c>
      <c r="C3" s="8"/>
    </row>
    <row r="4" spans="1:7" s="16" customFormat="1" ht="15.75" customHeight="1" x14ac:dyDescent="0.3">
      <c r="A4" s="47"/>
      <c r="C4" s="8"/>
    </row>
    <row r="5" spans="1:7" s="16" customFormat="1" ht="15.75" customHeight="1" x14ac:dyDescent="0.3">
      <c r="A5" s="16" t="s">
        <v>0</v>
      </c>
      <c r="B5" s="11" t="s">
        <v>168</v>
      </c>
      <c r="C5" s="8"/>
    </row>
    <row r="6" spans="1:7" x14ac:dyDescent="0.3">
      <c r="A6" s="16"/>
      <c r="B6" s="10"/>
    </row>
    <row r="7" spans="1:7" s="20" customFormat="1" ht="21.75" customHeight="1" x14ac:dyDescent="0.3">
      <c r="A7" s="21"/>
      <c r="B7" s="111"/>
      <c r="C7" s="112" t="s">
        <v>167</v>
      </c>
      <c r="D7" s="149" t="s">
        <v>321</v>
      </c>
    </row>
    <row r="8" spans="1:7" ht="21.75" customHeight="1" x14ac:dyDescent="0.3">
      <c r="B8" s="150" t="s">
        <v>126</v>
      </c>
      <c r="C8" s="151">
        <v>131</v>
      </c>
      <c r="D8" s="152"/>
    </row>
    <row r="9" spans="1:7" x14ac:dyDescent="0.3">
      <c r="A9" s="16"/>
      <c r="B9" s="22" t="s">
        <v>194</v>
      </c>
      <c r="C9" s="6">
        <v>538</v>
      </c>
      <c r="D9" s="110">
        <f>(C9/C$17)</f>
        <v>5.4343434343434346E-2</v>
      </c>
    </row>
    <row r="10" spans="1:7" x14ac:dyDescent="0.3">
      <c r="A10" s="16"/>
      <c r="B10" s="22" t="s">
        <v>193</v>
      </c>
      <c r="C10" s="6">
        <v>539</v>
      </c>
      <c r="D10" s="110">
        <f>(C10/C$17)</f>
        <v>5.4444444444444441E-2</v>
      </c>
      <c r="G10" s="10"/>
    </row>
    <row r="11" spans="1:7" x14ac:dyDescent="0.3">
      <c r="B11" s="22" t="s">
        <v>5</v>
      </c>
      <c r="C11" s="3">
        <f>SUM(C9:C10)</f>
        <v>1077</v>
      </c>
      <c r="D11" s="110">
        <f>(C11/C$17)</f>
        <v>0.10878787878787879</v>
      </c>
      <c r="G11" s="10"/>
    </row>
    <row r="12" spans="1:7" x14ac:dyDescent="0.3">
      <c r="B12" s="3"/>
    </row>
    <row r="13" spans="1:7" x14ac:dyDescent="0.3">
      <c r="B13" s="22" t="s">
        <v>195</v>
      </c>
      <c r="C13" s="6">
        <v>677</v>
      </c>
      <c r="D13" s="110">
        <f>(C13/C$17)</f>
        <v>6.838383838383838E-2</v>
      </c>
    </row>
    <row r="14" spans="1:7" x14ac:dyDescent="0.3">
      <c r="B14" s="22" t="s">
        <v>196</v>
      </c>
      <c r="C14" s="6">
        <v>8146</v>
      </c>
      <c r="D14" s="110">
        <f>(C14/C$17)</f>
        <v>0.8228282828282828</v>
      </c>
    </row>
    <row r="15" spans="1:7" x14ac:dyDescent="0.3">
      <c r="B15" s="22" t="s">
        <v>5</v>
      </c>
      <c r="C15" s="6">
        <f>SUM(C13:C14)</f>
        <v>8823</v>
      </c>
      <c r="D15" s="110">
        <f>(C15/C$17)</f>
        <v>0.89121212121212123</v>
      </c>
    </row>
    <row r="17" spans="1:8" x14ac:dyDescent="0.3">
      <c r="B17" s="116" t="s">
        <v>197</v>
      </c>
      <c r="C17" s="117">
        <f t="shared" ref="C17" si="0">C11+C15</f>
        <v>9900</v>
      </c>
      <c r="D17" s="118">
        <f>(C17/C$17)</f>
        <v>1</v>
      </c>
    </row>
    <row r="18" spans="1:8" x14ac:dyDescent="0.3">
      <c r="B18" s="21"/>
      <c r="C18" s="15"/>
    </row>
    <row r="19" spans="1:8" ht="19.5" customHeight="1" x14ac:dyDescent="0.3">
      <c r="B19" s="3"/>
      <c r="G19" s="82"/>
      <c r="H19" s="82"/>
    </row>
    <row r="20" spans="1:8" x14ac:dyDescent="0.3">
      <c r="A20" s="22" t="s">
        <v>12</v>
      </c>
      <c r="B20" s="11" t="s">
        <v>300</v>
      </c>
      <c r="C20" s="8"/>
      <c r="G20" s="29"/>
      <c r="H20" s="15"/>
    </row>
    <row r="21" spans="1:8" x14ac:dyDescent="0.3">
      <c r="G21" s="29"/>
      <c r="H21" s="15"/>
    </row>
    <row r="22" spans="1:8" x14ac:dyDescent="0.3">
      <c r="B22" s="119"/>
      <c r="C22" s="120" t="s">
        <v>167</v>
      </c>
      <c r="D22" s="121" t="s">
        <v>321</v>
      </c>
      <c r="G22" s="97"/>
      <c r="H22" s="15"/>
    </row>
    <row r="23" spans="1:8" x14ac:dyDescent="0.3">
      <c r="B23" s="25" t="s">
        <v>126</v>
      </c>
      <c r="C23" s="26">
        <v>66</v>
      </c>
      <c r="D23" s="115"/>
      <c r="G23" s="97"/>
      <c r="H23" s="15"/>
    </row>
    <row r="24" spans="1:8" x14ac:dyDescent="0.3">
      <c r="B24" s="22" t="s">
        <v>194</v>
      </c>
      <c r="C24" s="6">
        <v>269</v>
      </c>
      <c r="D24" s="110">
        <f>(C24/C$32)</f>
        <v>9.6727795756921975E-2</v>
      </c>
      <c r="G24" s="97"/>
      <c r="H24" s="15"/>
    </row>
    <row r="25" spans="1:8" x14ac:dyDescent="0.3">
      <c r="B25" s="22" t="s">
        <v>193</v>
      </c>
      <c r="C25" s="6">
        <v>290</v>
      </c>
      <c r="D25" s="110">
        <f>(C25/C$32)</f>
        <v>0.10427903631787126</v>
      </c>
      <c r="G25" s="29"/>
      <c r="H25" s="15"/>
    </row>
    <row r="26" spans="1:8" x14ac:dyDescent="0.3">
      <c r="B26" s="22" t="s">
        <v>5</v>
      </c>
      <c r="C26" s="6">
        <f>SUM(C24:C25)</f>
        <v>559</v>
      </c>
      <c r="D26" s="110">
        <f>(C26/C$32)</f>
        <v>0.20100683207479325</v>
      </c>
      <c r="G26" s="29"/>
      <c r="H26" s="15"/>
    </row>
    <row r="27" spans="1:8" x14ac:dyDescent="0.3">
      <c r="B27" s="3"/>
      <c r="C27" s="3"/>
      <c r="D27" s="110"/>
      <c r="G27" s="29"/>
      <c r="H27" s="15"/>
    </row>
    <row r="28" spans="1:8" x14ac:dyDescent="0.3">
      <c r="B28" s="22" t="s">
        <v>195</v>
      </c>
      <c r="C28" s="6">
        <v>134</v>
      </c>
      <c r="D28" s="110">
        <f>(C28/C$32)</f>
        <v>4.8184106436533619E-2</v>
      </c>
      <c r="G28" s="29"/>
      <c r="H28" s="15"/>
    </row>
    <row r="29" spans="1:8" x14ac:dyDescent="0.3">
      <c r="B29" s="22" t="s">
        <v>196</v>
      </c>
      <c r="C29" s="6">
        <v>2088</v>
      </c>
      <c r="D29" s="110">
        <f>(C29/C$32)</f>
        <v>0.7508090614886731</v>
      </c>
    </row>
    <row r="30" spans="1:8" x14ac:dyDescent="0.3">
      <c r="B30" s="22" t="s">
        <v>5</v>
      </c>
      <c r="C30" s="3">
        <f>SUM(C28:C29)</f>
        <v>2222</v>
      </c>
      <c r="D30" s="110">
        <f>(C30/C$32)</f>
        <v>0.7989931679252068</v>
      </c>
    </row>
    <row r="31" spans="1:8" x14ac:dyDescent="0.3">
      <c r="D31" s="110"/>
    </row>
    <row r="32" spans="1:8" x14ac:dyDescent="0.3">
      <c r="B32" s="35" t="s">
        <v>197</v>
      </c>
      <c r="C32" s="117">
        <f t="shared" ref="C32" si="1">C26+C30</f>
        <v>2781</v>
      </c>
      <c r="D32" s="118">
        <f>(C32/C$32)</f>
        <v>1</v>
      </c>
      <c r="E32" s="96"/>
    </row>
    <row r="33" spans="1:5" x14ac:dyDescent="0.3">
      <c r="C33" s="3"/>
    </row>
    <row r="34" spans="1:5" x14ac:dyDescent="0.3">
      <c r="A34" s="3"/>
    </row>
    <row r="35" spans="1:5" x14ac:dyDescent="0.3">
      <c r="A35" s="10" t="s">
        <v>13</v>
      </c>
      <c r="B35" s="11" t="s">
        <v>301</v>
      </c>
      <c r="C35" s="8"/>
    </row>
    <row r="37" spans="1:5" x14ac:dyDescent="0.3">
      <c r="B37" s="119"/>
      <c r="C37" s="120" t="s">
        <v>167</v>
      </c>
      <c r="D37" s="121" t="s">
        <v>321</v>
      </c>
    </row>
    <row r="38" spans="1:5" x14ac:dyDescent="0.3">
      <c r="B38" s="113" t="s">
        <v>126</v>
      </c>
      <c r="C38" s="114">
        <v>66</v>
      </c>
      <c r="D38" s="115"/>
    </row>
    <row r="39" spans="1:5" x14ac:dyDescent="0.3">
      <c r="B39" s="22" t="s">
        <v>194</v>
      </c>
      <c r="C39" s="3">
        <v>218</v>
      </c>
      <c r="D39" s="110">
        <f>(C39/C$47)</f>
        <v>4.0073529411764709E-2</v>
      </c>
    </row>
    <row r="40" spans="1:5" x14ac:dyDescent="0.3">
      <c r="B40" s="22" t="s">
        <v>193</v>
      </c>
      <c r="C40" s="3">
        <v>159</v>
      </c>
      <c r="D40" s="110">
        <f>(C40/C$47)</f>
        <v>2.9227941176470588E-2</v>
      </c>
    </row>
    <row r="41" spans="1:5" x14ac:dyDescent="0.3">
      <c r="B41" s="22" t="s">
        <v>5</v>
      </c>
      <c r="C41" s="6">
        <f>SUM(C39:C40)</f>
        <v>377</v>
      </c>
      <c r="D41" s="110">
        <f>(C41/C$47)</f>
        <v>6.9301470588235298E-2</v>
      </c>
    </row>
    <row r="42" spans="1:5" x14ac:dyDescent="0.3">
      <c r="B42" s="3"/>
      <c r="C42" s="3"/>
      <c r="D42" s="110"/>
    </row>
    <row r="43" spans="1:5" x14ac:dyDescent="0.3">
      <c r="B43" s="22" t="s">
        <v>195</v>
      </c>
      <c r="C43" s="3">
        <v>484</v>
      </c>
      <c r="D43" s="110">
        <f>(C43/C$47)</f>
        <v>8.8970588235294121E-2</v>
      </c>
    </row>
    <row r="44" spans="1:5" x14ac:dyDescent="0.3">
      <c r="B44" s="22" t="s">
        <v>196</v>
      </c>
      <c r="C44" s="3">
        <v>4579</v>
      </c>
      <c r="D44" s="110">
        <f>(C44/C$47)</f>
        <v>0.84172794117647054</v>
      </c>
    </row>
    <row r="45" spans="1:5" x14ac:dyDescent="0.3">
      <c r="B45" s="22" t="s">
        <v>5</v>
      </c>
      <c r="C45" s="3">
        <f>SUM(C43:C44)</f>
        <v>5063</v>
      </c>
      <c r="D45" s="110">
        <f>(C45/C$47)</f>
        <v>0.93069852941176467</v>
      </c>
    </row>
    <row r="46" spans="1:5" x14ac:dyDescent="0.3">
      <c r="D46" s="110"/>
    </row>
    <row r="47" spans="1:5" x14ac:dyDescent="0.3">
      <c r="B47" s="35" t="s">
        <v>197</v>
      </c>
      <c r="C47" s="36">
        <f t="shared" ref="C47" si="2">C41+C45</f>
        <v>5440</v>
      </c>
      <c r="D47" s="118">
        <f>(C47/C$47)</f>
        <v>1</v>
      </c>
      <c r="E47" s="96"/>
    </row>
    <row r="50" spans="1:5" x14ac:dyDescent="0.3">
      <c r="A50" s="10" t="s">
        <v>22</v>
      </c>
      <c r="B50" s="11" t="s">
        <v>302</v>
      </c>
      <c r="C50" s="8"/>
    </row>
    <row r="52" spans="1:5" ht="16.2" thickBot="1" x14ac:dyDescent="0.35">
      <c r="B52" s="23"/>
      <c r="C52" s="24" t="s">
        <v>167</v>
      </c>
      <c r="D52" s="121" t="s">
        <v>321</v>
      </c>
    </row>
    <row r="53" spans="1:5" x14ac:dyDescent="0.3">
      <c r="B53" s="25" t="s">
        <v>126</v>
      </c>
      <c r="C53" s="26">
        <v>48</v>
      </c>
      <c r="D53" s="115"/>
    </row>
    <row r="54" spans="1:5" x14ac:dyDescent="0.3">
      <c r="B54" s="22" t="s">
        <v>194</v>
      </c>
      <c r="C54" s="3">
        <v>51</v>
      </c>
      <c r="D54" s="96">
        <f>(C54/C$62)</f>
        <v>3.0375223347230494E-2</v>
      </c>
    </row>
    <row r="55" spans="1:5" x14ac:dyDescent="0.3">
      <c r="B55" s="22" t="s">
        <v>193</v>
      </c>
      <c r="C55" s="3">
        <v>90</v>
      </c>
      <c r="D55" s="96">
        <f>(C55/C$62)</f>
        <v>5.3603335318642052E-2</v>
      </c>
    </row>
    <row r="56" spans="1:5" x14ac:dyDescent="0.3">
      <c r="B56" s="22" t="s">
        <v>5</v>
      </c>
      <c r="C56" s="6">
        <f>SUM(C54:C55)</f>
        <v>141</v>
      </c>
      <c r="D56" s="96">
        <f>(C56/C$62)</f>
        <v>8.3978558665872546E-2</v>
      </c>
    </row>
    <row r="57" spans="1:5" x14ac:dyDescent="0.3">
      <c r="B57" s="3"/>
      <c r="C57" s="3"/>
      <c r="D57" s="96"/>
    </row>
    <row r="58" spans="1:5" x14ac:dyDescent="0.3">
      <c r="B58" s="22" t="s">
        <v>195</v>
      </c>
      <c r="C58" s="3">
        <v>59</v>
      </c>
      <c r="D58" s="96">
        <f>(C58/C$62)</f>
        <v>3.5139964264443123E-2</v>
      </c>
    </row>
    <row r="59" spans="1:5" x14ac:dyDescent="0.3">
      <c r="B59" s="22" t="s">
        <v>196</v>
      </c>
      <c r="C59" s="3">
        <v>1479</v>
      </c>
      <c r="D59" s="96">
        <f>(C59/C$62)</f>
        <v>0.88088147706968434</v>
      </c>
    </row>
    <row r="60" spans="1:5" x14ac:dyDescent="0.3">
      <c r="B60" s="22" t="s">
        <v>5</v>
      </c>
      <c r="C60" s="3">
        <f>SUM(C58:C59)</f>
        <v>1538</v>
      </c>
      <c r="D60" s="96">
        <f>(C60/C$62)</f>
        <v>0.91602144133412744</v>
      </c>
    </row>
    <row r="61" spans="1:5" x14ac:dyDescent="0.3">
      <c r="D61" s="96"/>
    </row>
    <row r="62" spans="1:5" x14ac:dyDescent="0.3">
      <c r="B62" s="123" t="s">
        <v>197</v>
      </c>
      <c r="C62" s="117">
        <f t="shared" ref="C62" si="3">C56+C60</f>
        <v>1679</v>
      </c>
      <c r="D62" s="122">
        <f>(C62/C$62)</f>
        <v>1</v>
      </c>
      <c r="E62" s="96"/>
    </row>
    <row r="65" spans="1:3" ht="21.75" customHeight="1" x14ac:dyDescent="0.3">
      <c r="A65" s="16"/>
      <c r="C65" s="8"/>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9217" r:id="rId3" name="Drop Down 1">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18" r:id="rId4" name="Drop Down 2">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19" r:id="rId5" name="Drop Down 3">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20" r:id="rId6" name="Drop Down 4">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21" r:id="rId7" name="Drop Down 5">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22" r:id="rId8" name="Drop Down 6">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23" r:id="rId9" name="Drop Down 7">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24" r:id="rId10" name="Drop Down 8">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25" r:id="rId11" name="Drop Down 9">
              <controlPr defaultSize="0" autoLine="0" autoPict="0">
                <anchor moveWithCells="1">
                  <from>
                    <xdr:col>3</xdr:col>
                    <xdr:colOff>0</xdr:colOff>
                    <xdr:row>10</xdr:row>
                    <xdr:rowOff>0</xdr:rowOff>
                  </from>
                  <to>
                    <xdr:col>3</xdr:col>
                    <xdr:colOff>0</xdr:colOff>
                    <xdr:row>11</xdr:row>
                    <xdr:rowOff>22860</xdr:rowOff>
                  </to>
                </anchor>
              </controlPr>
            </control>
          </mc:Choice>
        </mc:AlternateContent>
        <mc:AlternateContent xmlns:mc="http://schemas.openxmlformats.org/markup-compatibility/2006">
          <mc:Choice Requires="x14">
            <control shapeId="9226" r:id="rId12" name="Drop Down 10">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27" r:id="rId13" name="Drop Down 11">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28" r:id="rId14" name="Drop Down 12">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29" r:id="rId15" name="Drop Down 13">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30" r:id="rId16" name="Drop Down 14">
              <controlPr defaultSize="0" autoLine="0" autoPict="0">
                <anchor moveWithCells="1">
                  <from>
                    <xdr:col>3</xdr:col>
                    <xdr:colOff>0</xdr:colOff>
                    <xdr:row>10</xdr:row>
                    <xdr:rowOff>0</xdr:rowOff>
                  </from>
                  <to>
                    <xdr:col>3</xdr:col>
                    <xdr:colOff>0</xdr:colOff>
                    <xdr:row>11</xdr:row>
                    <xdr:rowOff>22860</xdr:rowOff>
                  </to>
                </anchor>
              </controlPr>
            </control>
          </mc:Choice>
        </mc:AlternateContent>
        <mc:AlternateContent xmlns:mc="http://schemas.openxmlformats.org/markup-compatibility/2006">
          <mc:Choice Requires="x14">
            <control shapeId="9231" r:id="rId17" name="Drop Down 15">
              <controlPr defaultSize="0" autoLine="0" autoPict="0">
                <anchor moveWithCells="1">
                  <from>
                    <xdr:col>3</xdr:col>
                    <xdr:colOff>0</xdr:colOff>
                    <xdr:row>10</xdr:row>
                    <xdr:rowOff>0</xdr:rowOff>
                  </from>
                  <to>
                    <xdr:col>3</xdr:col>
                    <xdr:colOff>0</xdr:colOff>
                    <xdr:row>11</xdr:row>
                    <xdr:rowOff>22860</xdr:rowOff>
                  </to>
                </anchor>
              </controlPr>
            </control>
          </mc:Choice>
        </mc:AlternateContent>
        <mc:AlternateContent xmlns:mc="http://schemas.openxmlformats.org/markup-compatibility/2006">
          <mc:Choice Requires="x14">
            <control shapeId="9232" r:id="rId18" name="Drop Down 16">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33" r:id="rId19" name="Drop Down 17">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34" r:id="rId20" name="Drop Down 18">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35" r:id="rId21" name="Drop Down 19">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36" r:id="rId22" name="Drop Down 20">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37" r:id="rId23" name="Drop Down 21">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38" r:id="rId24" name="Drop Down 22">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39" r:id="rId25" name="Drop Down 23">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40" r:id="rId26" name="Drop Down 24">
              <controlPr defaultSize="0" autoLine="0" autoPict="0">
                <anchor moveWithCells="1">
                  <from>
                    <xdr:col>3</xdr:col>
                    <xdr:colOff>0</xdr:colOff>
                    <xdr:row>10</xdr:row>
                    <xdr:rowOff>0</xdr:rowOff>
                  </from>
                  <to>
                    <xdr:col>3</xdr:col>
                    <xdr:colOff>0</xdr:colOff>
                    <xdr:row>11</xdr:row>
                    <xdr:rowOff>22860</xdr:rowOff>
                  </to>
                </anchor>
              </controlPr>
            </control>
          </mc:Choice>
        </mc:AlternateContent>
        <mc:AlternateContent xmlns:mc="http://schemas.openxmlformats.org/markup-compatibility/2006">
          <mc:Choice Requires="x14">
            <control shapeId="9241" r:id="rId27" name="Drop Down 25">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42" r:id="rId28" name="Drop Down 26">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43" r:id="rId29" name="Drop Down 27">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44" r:id="rId30" name="Drop Down 28">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45" r:id="rId31" name="Drop Down 29">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46" r:id="rId32" name="Drop Down 30">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47" r:id="rId33" name="Drop Down 31">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48" r:id="rId34" name="Drop Down 32">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49" r:id="rId35" name="Drop Down 33">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50" r:id="rId36" name="Drop Down 34">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51" r:id="rId37" name="Drop Down 35">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52" r:id="rId38" name="Drop Down 36">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53" r:id="rId39" name="Drop Down 37">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54" r:id="rId40" name="Drop Down 38">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55" r:id="rId41" name="Drop Down 39">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56" r:id="rId42" name="Drop Down 40">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57" r:id="rId43" name="Drop Down 41">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58" r:id="rId44" name="Drop Down 42">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59" r:id="rId45" name="Drop Down 43">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60" r:id="rId46" name="Drop Down 44">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61" r:id="rId47" name="Drop Down 45">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62" r:id="rId48" name="Drop Down 46">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63" r:id="rId49" name="Drop Down 47">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64" r:id="rId50" name="Drop Down 48">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65" r:id="rId51" name="Drop Down 49">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66" r:id="rId52" name="Drop Down 50">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67" r:id="rId53" name="Drop Down 51">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68" r:id="rId54" name="Drop Down 52">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69" r:id="rId55" name="Drop Down 53">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70" r:id="rId56" name="Drop Down 54">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71" r:id="rId57" name="Drop Down 55">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72" r:id="rId58" name="Drop Down 56">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73" r:id="rId59" name="Drop Down 57">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74" r:id="rId60" name="Drop Down 58">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75" r:id="rId61" name="Drop Down 59">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76" r:id="rId62" name="Drop Down 60">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77" r:id="rId63" name="Drop Down 61">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78" r:id="rId64" name="Drop Down 62">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79" r:id="rId65" name="Drop Down 63">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80" r:id="rId66" name="Drop Down 64">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81" r:id="rId67" name="Drop Down 65">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82" r:id="rId68" name="Drop Down 66">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83" r:id="rId69" name="Drop Down 67">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84" r:id="rId70" name="Drop Down 68">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85" r:id="rId71" name="Drop Down 69">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86" r:id="rId72" name="Drop Down 70">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87" r:id="rId73" name="Drop Down 71">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88" r:id="rId74" name="Drop Down 72">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89" r:id="rId75" name="Drop Down 73">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90" r:id="rId76" name="Drop Down 74">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91" r:id="rId77" name="Drop Down 75">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92" r:id="rId78" name="Drop Down 76">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93" r:id="rId79" name="Drop Down 77">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94" r:id="rId80" name="Drop Down 78">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95" r:id="rId81" name="Drop Down 79">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96" r:id="rId82" name="Drop Down 80">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297" r:id="rId83" name="Drop Down 81">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98" r:id="rId84" name="Drop Down 82">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299" r:id="rId85" name="Drop Down 83">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300" r:id="rId86" name="Drop Down 84">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301" r:id="rId87" name="Drop Down 85">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302" r:id="rId88" name="Drop Down 86">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303" r:id="rId89" name="Drop Down 87">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304" r:id="rId90" name="Drop Down 88">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305" r:id="rId91" name="Drop Down 89">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306" r:id="rId92" name="Drop Down 90">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307" r:id="rId93" name="Drop Down 91">
              <controlPr defaultSize="0" autoLine="0" autoPict="0">
                <anchor moveWithCells="1">
                  <from>
                    <xdr:col>3</xdr:col>
                    <xdr:colOff>0</xdr:colOff>
                    <xdr:row>10</xdr:row>
                    <xdr:rowOff>0</xdr:rowOff>
                  </from>
                  <to>
                    <xdr:col>3</xdr:col>
                    <xdr:colOff>0</xdr:colOff>
                    <xdr:row>10</xdr:row>
                    <xdr:rowOff>190500</xdr:rowOff>
                  </to>
                </anchor>
              </controlPr>
            </control>
          </mc:Choice>
        </mc:AlternateContent>
        <mc:AlternateContent xmlns:mc="http://schemas.openxmlformats.org/markup-compatibility/2006">
          <mc:Choice Requires="x14">
            <control shapeId="9308" r:id="rId94" name="Drop Down 92">
              <controlPr defaultSize="0" autoLine="0" autoPict="0">
                <anchor moveWithCells="1">
                  <from>
                    <xdr:col>3</xdr:col>
                    <xdr:colOff>0</xdr:colOff>
                    <xdr:row>10</xdr:row>
                    <xdr:rowOff>0</xdr:rowOff>
                  </from>
                  <to>
                    <xdr:col>3</xdr:col>
                    <xdr:colOff>0</xdr:colOff>
                    <xdr:row>10</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46006-432C-4EBB-9DCD-7B1C07AAE45D}">
  <dimension ref="A1:L71"/>
  <sheetViews>
    <sheetView topLeftCell="A45" zoomScaleNormal="100" workbookViewId="0">
      <selection activeCell="J66" sqref="J66"/>
    </sheetView>
  </sheetViews>
  <sheetFormatPr defaultColWidth="8.88671875" defaultRowHeight="15.6" x14ac:dyDescent="0.3"/>
  <cols>
    <col min="1" max="1" width="30.33203125" style="7" customWidth="1"/>
    <col min="2" max="2" width="45.88671875" style="6" customWidth="1"/>
    <col min="3" max="7" width="16.6640625" style="6" customWidth="1"/>
    <col min="8" max="16384" width="8.88671875" style="3"/>
  </cols>
  <sheetData>
    <row r="1" spans="1:12" x14ac:dyDescent="0.3">
      <c r="A1" s="45" t="s">
        <v>292</v>
      </c>
      <c r="B1" s="4"/>
      <c r="C1" s="4"/>
      <c r="D1" s="4"/>
      <c r="E1" s="4"/>
      <c r="F1" s="4"/>
      <c r="G1" s="4"/>
    </row>
    <row r="2" spans="1:12" s="16" customFormat="1" ht="15.75" customHeight="1" x14ac:dyDescent="0.3">
      <c r="A2" s="46" t="s">
        <v>291</v>
      </c>
      <c r="C2" s="8"/>
      <c r="D2" s="8"/>
      <c r="E2" s="8"/>
      <c r="F2" s="8"/>
      <c r="G2" s="8"/>
    </row>
    <row r="3" spans="1:12" s="16" customFormat="1" ht="15.75" customHeight="1" x14ac:dyDescent="0.3">
      <c r="A3" s="46" t="s">
        <v>199</v>
      </c>
      <c r="C3" s="8"/>
      <c r="D3" s="8"/>
      <c r="E3" s="8"/>
      <c r="F3" s="8"/>
      <c r="G3" s="8"/>
    </row>
    <row r="4" spans="1:12" s="16" customFormat="1" ht="15.75" customHeight="1" x14ac:dyDescent="0.3">
      <c r="A4" s="46"/>
      <c r="C4" s="8"/>
      <c r="D4" s="8"/>
      <c r="E4" s="8"/>
      <c r="F4" s="8"/>
      <c r="G4" s="8"/>
    </row>
    <row r="5" spans="1:12" x14ac:dyDescent="0.3">
      <c r="A5" s="3" t="s">
        <v>25</v>
      </c>
      <c r="B5" s="11" t="s">
        <v>168</v>
      </c>
      <c r="C5" s="3"/>
      <c r="D5" s="3"/>
    </row>
    <row r="6" spans="1:12" x14ac:dyDescent="0.3">
      <c r="A6" s="45"/>
      <c r="C6" s="3"/>
      <c r="D6" s="3"/>
    </row>
    <row r="7" spans="1:12" ht="16.2" thickBot="1" x14ac:dyDescent="0.35">
      <c r="A7" s="45"/>
      <c r="B7" s="27"/>
      <c r="C7" s="24" t="s">
        <v>75</v>
      </c>
      <c r="D7" s="24" t="s">
        <v>74</v>
      </c>
      <c r="E7" s="24" t="s">
        <v>72</v>
      </c>
      <c r="F7" s="24" t="s">
        <v>73</v>
      </c>
      <c r="G7" s="24" t="s">
        <v>167</v>
      </c>
    </row>
    <row r="8" spans="1:12" x14ac:dyDescent="0.3">
      <c r="A8" s="45"/>
      <c r="B8" s="25"/>
      <c r="C8" s="26"/>
      <c r="D8" s="26"/>
      <c r="E8" s="26"/>
      <c r="F8" s="26"/>
      <c r="G8" s="26"/>
      <c r="K8" s="82"/>
      <c r="L8" s="82"/>
    </row>
    <row r="9" spans="1:12" x14ac:dyDescent="0.3">
      <c r="A9" s="22"/>
      <c r="B9" s="22" t="s">
        <v>194</v>
      </c>
      <c r="C9" s="6">
        <v>398</v>
      </c>
      <c r="D9" s="6">
        <v>413</v>
      </c>
      <c r="E9" s="6">
        <v>419</v>
      </c>
      <c r="F9" s="6">
        <v>399</v>
      </c>
      <c r="G9" s="6">
        <v>416</v>
      </c>
      <c r="K9" s="29"/>
      <c r="L9" s="15"/>
    </row>
    <row r="10" spans="1:12" x14ac:dyDescent="0.3">
      <c r="A10" s="22"/>
      <c r="B10" s="22" t="s">
        <v>193</v>
      </c>
      <c r="C10" s="6">
        <v>328</v>
      </c>
      <c r="D10" s="6">
        <v>367</v>
      </c>
      <c r="E10" s="6">
        <v>367</v>
      </c>
      <c r="F10" s="6">
        <v>431</v>
      </c>
      <c r="G10" s="6">
        <v>444</v>
      </c>
      <c r="K10" s="29"/>
      <c r="L10" s="15"/>
    </row>
    <row r="11" spans="1:12" x14ac:dyDescent="0.3">
      <c r="B11" s="22" t="s">
        <v>5</v>
      </c>
      <c r="C11" s="3">
        <f>SUM(C9:C10)</f>
        <v>726</v>
      </c>
      <c r="D11" s="3">
        <f>SUM(D9:D10)</f>
        <v>780</v>
      </c>
      <c r="E11" s="3">
        <f>SUM(E9:E10)</f>
        <v>786</v>
      </c>
      <c r="F11" s="3">
        <f>SUM(F9:F10)</f>
        <v>830</v>
      </c>
      <c r="G11" s="3">
        <f>SUM(G9:G10)</f>
        <v>860</v>
      </c>
      <c r="K11" s="97">
        <f>(G11-F11)/F11</f>
        <v>3.614457831325301E-2</v>
      </c>
      <c r="L11" s="15"/>
    </row>
    <row r="12" spans="1:12" x14ac:dyDescent="0.3">
      <c r="B12" s="3"/>
      <c r="K12" s="29"/>
      <c r="L12" s="15"/>
    </row>
    <row r="13" spans="1:12" x14ac:dyDescent="0.3">
      <c r="B13" s="22" t="s">
        <v>195</v>
      </c>
      <c r="C13" s="6">
        <v>312</v>
      </c>
      <c r="D13" s="6">
        <v>311</v>
      </c>
      <c r="E13" s="6">
        <v>587</v>
      </c>
      <c r="F13" s="6">
        <v>204</v>
      </c>
      <c r="G13" s="6">
        <v>607</v>
      </c>
      <c r="K13" s="29"/>
      <c r="L13" s="15"/>
    </row>
    <row r="14" spans="1:12" x14ac:dyDescent="0.3">
      <c r="B14" s="22" t="s">
        <v>196</v>
      </c>
      <c r="C14" s="6">
        <v>3194</v>
      </c>
      <c r="D14" s="6">
        <v>3352</v>
      </c>
      <c r="E14" s="6">
        <v>3712</v>
      </c>
      <c r="F14" s="6">
        <v>3943</v>
      </c>
      <c r="G14" s="6">
        <v>5216</v>
      </c>
      <c r="K14" s="29"/>
      <c r="L14" s="15"/>
    </row>
    <row r="15" spans="1:12" x14ac:dyDescent="0.3">
      <c r="B15" s="22" t="s">
        <v>5</v>
      </c>
      <c r="C15" s="6">
        <f>SUM(C13:C14)</f>
        <v>3506</v>
      </c>
      <c r="D15" s="6">
        <f>SUM(D13:D14)</f>
        <v>3663</v>
      </c>
      <c r="E15" s="6">
        <f>SUM(E13:E14)</f>
        <v>4299</v>
      </c>
      <c r="F15" s="6">
        <f>SUM(F13:F14)</f>
        <v>4147</v>
      </c>
      <c r="G15" s="6">
        <f>SUM(G13:G14)</f>
        <v>5823</v>
      </c>
      <c r="K15" s="29"/>
      <c r="L15" s="15"/>
    </row>
    <row r="16" spans="1:12" x14ac:dyDescent="0.3">
      <c r="K16" s="29"/>
      <c r="L16" s="15"/>
    </row>
    <row r="17" spans="1:12" x14ac:dyDescent="0.3">
      <c r="B17" s="35" t="s">
        <v>197</v>
      </c>
      <c r="C17" s="36">
        <f>C11+C15</f>
        <v>4232</v>
      </c>
      <c r="D17" s="36">
        <f t="shared" ref="D17:G17" si="0">D11+D15</f>
        <v>4443</v>
      </c>
      <c r="E17" s="36">
        <f t="shared" si="0"/>
        <v>5085</v>
      </c>
      <c r="F17" s="36">
        <f t="shared" si="0"/>
        <v>4977</v>
      </c>
      <c r="G17" s="36">
        <f t="shared" si="0"/>
        <v>6683</v>
      </c>
      <c r="I17" s="96"/>
      <c r="K17" s="97"/>
      <c r="L17" s="15"/>
    </row>
    <row r="18" spans="1:12" x14ac:dyDescent="0.3">
      <c r="K18" s="29"/>
      <c r="L18" s="15"/>
    </row>
    <row r="19" spans="1:12" x14ac:dyDescent="0.3">
      <c r="A19" s="3"/>
    </row>
    <row r="20" spans="1:12" x14ac:dyDescent="0.3">
      <c r="A20" s="22" t="s">
        <v>26</v>
      </c>
      <c r="B20" s="9" t="s">
        <v>200</v>
      </c>
      <c r="C20" s="3"/>
    </row>
    <row r="22" spans="1:12" ht="16.2" thickBot="1" x14ac:dyDescent="0.35">
      <c r="B22" s="27"/>
      <c r="C22" s="24" t="s">
        <v>75</v>
      </c>
      <c r="D22" s="24" t="s">
        <v>74</v>
      </c>
      <c r="E22" s="24" t="s">
        <v>72</v>
      </c>
      <c r="F22" s="24" t="s">
        <v>73</v>
      </c>
      <c r="G22" s="24" t="s">
        <v>167</v>
      </c>
    </row>
    <row r="23" spans="1:12" x14ac:dyDescent="0.3">
      <c r="B23" s="25"/>
      <c r="C23" s="26"/>
      <c r="D23" s="26"/>
      <c r="E23" s="26"/>
      <c r="F23" s="26"/>
      <c r="G23" s="26"/>
    </row>
    <row r="24" spans="1:12" x14ac:dyDescent="0.3">
      <c r="B24" s="22" t="s">
        <v>194</v>
      </c>
      <c r="C24" s="3">
        <v>224</v>
      </c>
      <c r="D24" s="3">
        <v>233</v>
      </c>
      <c r="E24" s="3">
        <v>236</v>
      </c>
      <c r="F24" s="3">
        <v>229</v>
      </c>
      <c r="G24" s="3">
        <v>230</v>
      </c>
    </row>
    <row r="25" spans="1:12" x14ac:dyDescent="0.3">
      <c r="B25" s="22" t="s">
        <v>193</v>
      </c>
      <c r="C25" s="3">
        <v>133</v>
      </c>
      <c r="D25" s="3">
        <v>223</v>
      </c>
      <c r="E25" s="3">
        <v>248</v>
      </c>
      <c r="F25" s="3">
        <v>277</v>
      </c>
      <c r="G25" s="3">
        <v>271</v>
      </c>
    </row>
    <row r="26" spans="1:12" x14ac:dyDescent="0.3">
      <c r="B26" s="22" t="s">
        <v>5</v>
      </c>
      <c r="C26" s="3">
        <f>SUM(C24:C25)</f>
        <v>357</v>
      </c>
      <c r="D26" s="3">
        <f>SUM(D24:D25)</f>
        <v>456</v>
      </c>
      <c r="E26" s="3">
        <f>SUM(E24:E25)</f>
        <v>484</v>
      </c>
      <c r="F26" s="3">
        <f>SUM(F24:F25)</f>
        <v>506</v>
      </c>
      <c r="G26" s="3">
        <f>SUM(G24:G25)</f>
        <v>501</v>
      </c>
    </row>
    <row r="27" spans="1:12" x14ac:dyDescent="0.3">
      <c r="B27" s="3"/>
      <c r="C27" s="3"/>
      <c r="D27" s="3"/>
      <c r="E27" s="3"/>
      <c r="F27" s="3"/>
      <c r="G27" s="3"/>
    </row>
    <row r="28" spans="1:12" x14ac:dyDescent="0.3">
      <c r="B28" s="22" t="s">
        <v>195</v>
      </c>
      <c r="C28" s="3">
        <v>86</v>
      </c>
      <c r="D28" s="3">
        <v>86</v>
      </c>
      <c r="E28" s="3">
        <v>282</v>
      </c>
      <c r="F28" s="3">
        <v>63</v>
      </c>
      <c r="G28" s="3">
        <v>143</v>
      </c>
    </row>
    <row r="29" spans="1:12" x14ac:dyDescent="0.3">
      <c r="B29" s="22" t="s">
        <v>196</v>
      </c>
      <c r="C29" s="3">
        <v>1148</v>
      </c>
      <c r="D29" s="3">
        <v>1211</v>
      </c>
      <c r="E29" s="3">
        <v>1126</v>
      </c>
      <c r="F29" s="3">
        <v>1362</v>
      </c>
      <c r="G29" s="3">
        <v>2024</v>
      </c>
    </row>
    <row r="30" spans="1:12" x14ac:dyDescent="0.3">
      <c r="B30" s="22" t="s">
        <v>5</v>
      </c>
      <c r="C30" s="6">
        <f>SUM(C28:C29)</f>
        <v>1234</v>
      </c>
      <c r="D30" s="6">
        <f>SUM(D28:D29)</f>
        <v>1297</v>
      </c>
      <c r="E30" s="6">
        <f>SUM(E28:E29)</f>
        <v>1408</v>
      </c>
      <c r="F30" s="6">
        <f>SUM(F28:F29)</f>
        <v>1425</v>
      </c>
      <c r="G30" s="6">
        <f>SUM(G28:G29)</f>
        <v>2167</v>
      </c>
    </row>
    <row r="32" spans="1:12" x14ac:dyDescent="0.3">
      <c r="B32" s="35" t="s">
        <v>197</v>
      </c>
      <c r="C32" s="36">
        <f>C26+C30</f>
        <v>1591</v>
      </c>
      <c r="D32" s="36">
        <f t="shared" ref="D32:G32" si="1">D26+D30</f>
        <v>1753</v>
      </c>
      <c r="E32" s="36">
        <f t="shared" si="1"/>
        <v>1892</v>
      </c>
      <c r="F32" s="36">
        <f t="shared" si="1"/>
        <v>1931</v>
      </c>
      <c r="G32" s="36">
        <f t="shared" si="1"/>
        <v>2668</v>
      </c>
    </row>
    <row r="35" spans="1:7" x14ac:dyDescent="0.3">
      <c r="A35" s="10" t="s">
        <v>70</v>
      </c>
      <c r="B35" s="9" t="s">
        <v>201</v>
      </c>
    </row>
    <row r="37" spans="1:7" ht="16.2" thickBot="1" x14ac:dyDescent="0.35">
      <c r="B37" s="27"/>
      <c r="C37" s="24" t="s">
        <v>75</v>
      </c>
      <c r="D37" s="24" t="s">
        <v>74</v>
      </c>
      <c r="E37" s="24" t="s">
        <v>72</v>
      </c>
      <c r="F37" s="24" t="s">
        <v>73</v>
      </c>
      <c r="G37" s="24" t="s">
        <v>167</v>
      </c>
    </row>
    <row r="38" spans="1:7" x14ac:dyDescent="0.3">
      <c r="B38" s="25"/>
      <c r="C38" s="26"/>
      <c r="D38" s="26"/>
      <c r="E38" s="26"/>
      <c r="F38" s="26"/>
      <c r="G38" s="26"/>
    </row>
    <row r="39" spans="1:7" x14ac:dyDescent="0.3">
      <c r="B39" s="22" t="s">
        <v>194</v>
      </c>
      <c r="C39" s="3">
        <v>152</v>
      </c>
      <c r="D39" s="3">
        <v>152</v>
      </c>
      <c r="E39" s="3">
        <v>164</v>
      </c>
      <c r="F39" s="3">
        <v>152</v>
      </c>
      <c r="G39" s="3">
        <v>163</v>
      </c>
    </row>
    <row r="40" spans="1:7" x14ac:dyDescent="0.3">
      <c r="B40" s="22" t="s">
        <v>193</v>
      </c>
      <c r="C40" s="3">
        <v>159</v>
      </c>
      <c r="D40" s="3">
        <v>111</v>
      </c>
      <c r="E40" s="3">
        <v>103</v>
      </c>
      <c r="F40" s="3">
        <v>119</v>
      </c>
      <c r="G40" s="3">
        <v>119</v>
      </c>
    </row>
    <row r="41" spans="1:7" x14ac:dyDescent="0.3">
      <c r="B41" s="22" t="s">
        <v>5</v>
      </c>
      <c r="C41" s="3">
        <f>SUM(C39:C40)</f>
        <v>311</v>
      </c>
      <c r="D41" s="3">
        <f>SUM(D39:D40)</f>
        <v>263</v>
      </c>
      <c r="E41" s="3">
        <f>SUM(E39:E40)</f>
        <v>267</v>
      </c>
      <c r="F41" s="3">
        <f>SUM(F39:F40)</f>
        <v>271</v>
      </c>
      <c r="G41" s="3">
        <f>SUM(G39:G40)</f>
        <v>282</v>
      </c>
    </row>
    <row r="42" spans="1:7" x14ac:dyDescent="0.3">
      <c r="B42" s="3"/>
      <c r="C42" s="3"/>
      <c r="D42" s="3"/>
      <c r="E42" s="3"/>
      <c r="F42" s="3"/>
      <c r="G42" s="3"/>
    </row>
    <row r="43" spans="1:7" x14ac:dyDescent="0.3">
      <c r="B43" s="22" t="s">
        <v>195</v>
      </c>
      <c r="C43" s="3">
        <v>188</v>
      </c>
      <c r="D43" s="3">
        <v>185</v>
      </c>
      <c r="E43" s="3">
        <v>235</v>
      </c>
      <c r="F43" s="3">
        <v>137</v>
      </c>
      <c r="G43" s="3">
        <v>421</v>
      </c>
    </row>
    <row r="44" spans="1:7" x14ac:dyDescent="0.3">
      <c r="B44" s="22" t="s">
        <v>196</v>
      </c>
      <c r="C44" s="6">
        <v>1701</v>
      </c>
      <c r="D44" s="6">
        <v>1814</v>
      </c>
      <c r="E44" s="6">
        <v>1947</v>
      </c>
      <c r="F44" s="6">
        <v>2083</v>
      </c>
      <c r="G44" s="6">
        <v>2521</v>
      </c>
    </row>
    <row r="45" spans="1:7" x14ac:dyDescent="0.3">
      <c r="B45" s="22" t="s">
        <v>5</v>
      </c>
      <c r="C45" s="6">
        <f>SUM(C43:C44)</f>
        <v>1889</v>
      </c>
      <c r="D45" s="6">
        <f>SUM(D43:D44)</f>
        <v>1999</v>
      </c>
      <c r="E45" s="6">
        <f>SUM(E43:E44)</f>
        <v>2182</v>
      </c>
      <c r="F45" s="6">
        <f>SUM(F43:F44)</f>
        <v>2220</v>
      </c>
      <c r="G45" s="6">
        <f>SUM(G43:G44)</f>
        <v>2942</v>
      </c>
    </row>
    <row r="47" spans="1:7" x14ac:dyDescent="0.3">
      <c r="B47" s="35" t="s">
        <v>197</v>
      </c>
      <c r="C47" s="36">
        <f>SUM(C41+C45)</f>
        <v>2200</v>
      </c>
      <c r="D47" s="36">
        <f t="shared" ref="D47:G47" si="2">SUM(D41+D45)</f>
        <v>2262</v>
      </c>
      <c r="E47" s="36">
        <f t="shared" si="2"/>
        <v>2449</v>
      </c>
      <c r="F47" s="36">
        <f t="shared" si="2"/>
        <v>2491</v>
      </c>
      <c r="G47" s="36">
        <f t="shared" si="2"/>
        <v>3224</v>
      </c>
    </row>
    <row r="50" spans="1:11" x14ac:dyDescent="0.3">
      <c r="A50" s="10" t="s">
        <v>303</v>
      </c>
      <c r="B50" s="9" t="s">
        <v>202</v>
      </c>
    </row>
    <row r="52" spans="1:11" ht="16.2" thickBot="1" x14ac:dyDescent="0.35">
      <c r="B52" s="27"/>
      <c r="C52" s="24" t="s">
        <v>75</v>
      </c>
      <c r="D52" s="24" t="s">
        <v>74</v>
      </c>
      <c r="E52" s="24" t="s">
        <v>72</v>
      </c>
      <c r="F52" s="24" t="s">
        <v>73</v>
      </c>
      <c r="G52" s="24" t="s">
        <v>167</v>
      </c>
    </row>
    <row r="53" spans="1:11" x14ac:dyDescent="0.3">
      <c r="B53" s="25"/>
      <c r="C53" s="26"/>
      <c r="D53" s="26"/>
      <c r="E53" s="26"/>
      <c r="F53" s="26"/>
      <c r="G53" s="26"/>
    </row>
    <row r="54" spans="1:11" x14ac:dyDescent="0.3">
      <c r="B54" s="22" t="s">
        <v>194</v>
      </c>
      <c r="C54" s="3">
        <v>22</v>
      </c>
      <c r="D54" s="3">
        <v>28</v>
      </c>
      <c r="E54" s="3">
        <v>19</v>
      </c>
      <c r="F54" s="3">
        <v>18</v>
      </c>
      <c r="G54" s="3">
        <v>23</v>
      </c>
    </row>
    <row r="55" spans="1:11" x14ac:dyDescent="0.3">
      <c r="B55" s="22" t="s">
        <v>193</v>
      </c>
      <c r="C55" s="3">
        <v>36</v>
      </c>
      <c r="D55" s="3">
        <v>33</v>
      </c>
      <c r="E55" s="3">
        <v>16</v>
      </c>
      <c r="F55" s="3">
        <v>35</v>
      </c>
      <c r="G55" s="3">
        <v>54</v>
      </c>
    </row>
    <row r="56" spans="1:11" x14ac:dyDescent="0.3">
      <c r="B56" s="22" t="s">
        <v>5</v>
      </c>
      <c r="C56" s="3">
        <f>SUM(C54:C55)</f>
        <v>58</v>
      </c>
      <c r="D56" s="3">
        <f>SUM(D54:D55)</f>
        <v>61</v>
      </c>
      <c r="E56" s="3">
        <f>SUM(E54:E55)</f>
        <v>35</v>
      </c>
      <c r="F56" s="3">
        <f>SUM(F54:F55)</f>
        <v>53</v>
      </c>
      <c r="G56" s="3">
        <f>SUM(G54:G55)</f>
        <v>77</v>
      </c>
    </row>
    <row r="57" spans="1:11" x14ac:dyDescent="0.3">
      <c r="B57" s="3"/>
      <c r="C57" s="3"/>
      <c r="D57" s="3"/>
      <c r="E57" s="3"/>
      <c r="F57" s="3"/>
      <c r="G57" s="3"/>
    </row>
    <row r="58" spans="1:11" x14ac:dyDescent="0.3">
      <c r="B58" s="22" t="s">
        <v>195</v>
      </c>
      <c r="C58" s="3">
        <v>38</v>
      </c>
      <c r="D58" s="3">
        <v>40</v>
      </c>
      <c r="E58" s="3">
        <v>70</v>
      </c>
      <c r="F58" s="3">
        <v>4</v>
      </c>
      <c r="G58" s="3">
        <v>43</v>
      </c>
    </row>
    <row r="59" spans="1:11" x14ac:dyDescent="0.3">
      <c r="B59" s="22" t="s">
        <v>196</v>
      </c>
      <c r="C59" s="3">
        <v>345</v>
      </c>
      <c r="D59" s="3">
        <v>327</v>
      </c>
      <c r="E59" s="3">
        <v>639</v>
      </c>
      <c r="F59" s="3">
        <v>498</v>
      </c>
      <c r="G59" s="3">
        <v>671</v>
      </c>
    </row>
    <row r="60" spans="1:11" x14ac:dyDescent="0.3">
      <c r="B60" s="22" t="s">
        <v>5</v>
      </c>
      <c r="C60" s="6">
        <f>SUM(C58:C59)</f>
        <v>383</v>
      </c>
      <c r="D60" s="6">
        <f>SUM(D58:D59)</f>
        <v>367</v>
      </c>
      <c r="E60" s="6">
        <f>SUM(E58:E59)</f>
        <v>709</v>
      </c>
      <c r="F60" s="6">
        <f>SUM(F58:F59)</f>
        <v>502</v>
      </c>
      <c r="G60" s="6">
        <f>SUM(G58:G59)</f>
        <v>714</v>
      </c>
    </row>
    <row r="62" spans="1:11" x14ac:dyDescent="0.3">
      <c r="B62" s="35" t="s">
        <v>197</v>
      </c>
      <c r="C62" s="36">
        <f>C56+C60</f>
        <v>441</v>
      </c>
      <c r="D62" s="36">
        <f t="shared" ref="D62:G62" si="3">D56+D60</f>
        <v>428</v>
      </c>
      <c r="E62" s="36">
        <f t="shared" si="3"/>
        <v>744</v>
      </c>
      <c r="F62" s="36">
        <f t="shared" si="3"/>
        <v>555</v>
      </c>
      <c r="G62" s="36">
        <f t="shared" si="3"/>
        <v>791</v>
      </c>
      <c r="K62" s="97"/>
    </row>
    <row r="68" spans="3:7" x14ac:dyDescent="0.3">
      <c r="C68" s="3"/>
      <c r="D68" s="3"/>
      <c r="E68" s="3"/>
      <c r="F68" s="3"/>
      <c r="G68" s="3"/>
    </row>
    <row r="69" spans="3:7" x14ac:dyDescent="0.3">
      <c r="C69" s="3"/>
      <c r="D69" s="3"/>
      <c r="E69" s="3"/>
      <c r="F69" s="3"/>
      <c r="G69" s="3"/>
    </row>
    <row r="70" spans="3:7" x14ac:dyDescent="0.3">
      <c r="C70" s="3"/>
      <c r="D70" s="3"/>
      <c r="E70" s="3"/>
      <c r="F70" s="3"/>
      <c r="G70" s="3"/>
    </row>
    <row r="71" spans="3:7" x14ac:dyDescent="0.3">
      <c r="C71" s="3"/>
      <c r="D71" s="3"/>
      <c r="E71" s="3"/>
      <c r="F71" s="3"/>
      <c r="G71" s="3"/>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1505" r:id="rId3" name="Drop Down 1">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06" r:id="rId4" name="Drop Down 2">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07" r:id="rId5" name="Drop Down 3">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08" r:id="rId6" name="Drop Down 4">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09" r:id="rId7" name="Drop Down 5">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10" r:id="rId8" name="Drop Down 6">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11" r:id="rId9" name="Drop Down 7">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12" r:id="rId10" name="Drop Down 8">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13" r:id="rId11" name="Drop Down 9">
              <controlPr defaultSize="0" autoLine="0" autoPict="0">
                <anchor moveWithCells="1">
                  <from>
                    <xdr:col>7</xdr:col>
                    <xdr:colOff>0</xdr:colOff>
                    <xdr:row>4</xdr:row>
                    <xdr:rowOff>0</xdr:rowOff>
                  </from>
                  <to>
                    <xdr:col>7</xdr:col>
                    <xdr:colOff>0</xdr:colOff>
                    <xdr:row>5</xdr:row>
                    <xdr:rowOff>22860</xdr:rowOff>
                  </to>
                </anchor>
              </controlPr>
            </control>
          </mc:Choice>
        </mc:AlternateContent>
        <mc:AlternateContent xmlns:mc="http://schemas.openxmlformats.org/markup-compatibility/2006">
          <mc:Choice Requires="x14">
            <control shapeId="21514" r:id="rId12" name="Drop Down 10">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15" r:id="rId13" name="Drop Down 11">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16" r:id="rId14" name="Drop Down 12">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17" r:id="rId15" name="Drop Down 13">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18" r:id="rId16" name="Drop Down 14">
              <controlPr defaultSize="0" autoLine="0" autoPict="0">
                <anchor moveWithCells="1">
                  <from>
                    <xdr:col>7</xdr:col>
                    <xdr:colOff>0</xdr:colOff>
                    <xdr:row>4</xdr:row>
                    <xdr:rowOff>0</xdr:rowOff>
                  </from>
                  <to>
                    <xdr:col>7</xdr:col>
                    <xdr:colOff>0</xdr:colOff>
                    <xdr:row>5</xdr:row>
                    <xdr:rowOff>22860</xdr:rowOff>
                  </to>
                </anchor>
              </controlPr>
            </control>
          </mc:Choice>
        </mc:AlternateContent>
        <mc:AlternateContent xmlns:mc="http://schemas.openxmlformats.org/markup-compatibility/2006">
          <mc:Choice Requires="x14">
            <control shapeId="21519" r:id="rId17" name="Drop Down 15">
              <controlPr defaultSize="0" autoLine="0" autoPict="0">
                <anchor moveWithCells="1">
                  <from>
                    <xdr:col>7</xdr:col>
                    <xdr:colOff>0</xdr:colOff>
                    <xdr:row>4</xdr:row>
                    <xdr:rowOff>0</xdr:rowOff>
                  </from>
                  <to>
                    <xdr:col>7</xdr:col>
                    <xdr:colOff>0</xdr:colOff>
                    <xdr:row>5</xdr:row>
                    <xdr:rowOff>22860</xdr:rowOff>
                  </to>
                </anchor>
              </controlPr>
            </control>
          </mc:Choice>
        </mc:AlternateContent>
        <mc:AlternateContent xmlns:mc="http://schemas.openxmlformats.org/markup-compatibility/2006">
          <mc:Choice Requires="x14">
            <control shapeId="21520" r:id="rId18" name="Drop Down 16">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21" r:id="rId19" name="Drop Down 17">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22" r:id="rId20" name="Drop Down 18">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23" r:id="rId21" name="Drop Down 19">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24" r:id="rId22" name="Drop Down 20">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25" r:id="rId23" name="Drop Down 21">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26" r:id="rId24" name="Drop Down 22">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27" r:id="rId25" name="Drop Down 23">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28" r:id="rId26" name="Drop Down 24">
              <controlPr defaultSize="0" autoLine="0" autoPict="0">
                <anchor moveWithCells="1">
                  <from>
                    <xdr:col>7</xdr:col>
                    <xdr:colOff>0</xdr:colOff>
                    <xdr:row>4</xdr:row>
                    <xdr:rowOff>0</xdr:rowOff>
                  </from>
                  <to>
                    <xdr:col>7</xdr:col>
                    <xdr:colOff>0</xdr:colOff>
                    <xdr:row>5</xdr:row>
                    <xdr:rowOff>22860</xdr:rowOff>
                  </to>
                </anchor>
              </controlPr>
            </control>
          </mc:Choice>
        </mc:AlternateContent>
        <mc:AlternateContent xmlns:mc="http://schemas.openxmlformats.org/markup-compatibility/2006">
          <mc:Choice Requires="x14">
            <control shapeId="21529" r:id="rId27" name="Drop Down 25">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30" r:id="rId28" name="Drop Down 26">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31" r:id="rId29" name="Drop Down 27">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32" r:id="rId30" name="Drop Down 28">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33" r:id="rId31" name="Drop Down 29">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34" r:id="rId32" name="Drop Down 30">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35" r:id="rId33" name="Drop Down 31">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36" r:id="rId34" name="Drop Down 32">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37" r:id="rId35" name="Drop Down 33">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38" r:id="rId36" name="Drop Down 34">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39" r:id="rId37" name="Drop Down 35">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40" r:id="rId38" name="Drop Down 36">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41" r:id="rId39" name="Drop Down 37">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42" r:id="rId40" name="Drop Down 38">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43" r:id="rId41" name="Drop Down 39">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44" r:id="rId42" name="Drop Down 40">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45" r:id="rId43" name="Drop Down 41">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46" r:id="rId44" name="Drop Down 42">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47" r:id="rId45" name="Drop Down 43">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48" r:id="rId46" name="Drop Down 44">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49" r:id="rId47" name="Drop Down 45">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50" r:id="rId48" name="Drop Down 46">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51" r:id="rId49" name="Drop Down 47">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52" r:id="rId50" name="Drop Down 48">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53" r:id="rId51" name="Drop Down 49">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54" r:id="rId52" name="Drop Down 50">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55" r:id="rId53" name="Drop Down 51">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56" r:id="rId54" name="Drop Down 52">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57" r:id="rId55" name="Drop Down 53">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58" r:id="rId56" name="Drop Down 54">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59" r:id="rId57" name="Drop Down 55">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60" r:id="rId58" name="Drop Down 56">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61" r:id="rId59" name="Drop Down 57">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62" r:id="rId60" name="Drop Down 58">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63" r:id="rId61" name="Drop Down 59">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64" r:id="rId62" name="Drop Down 60">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65" r:id="rId63" name="Drop Down 61">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66" r:id="rId64" name="Drop Down 62">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67" r:id="rId65" name="Drop Down 63">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68" r:id="rId66" name="Drop Down 64">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69" r:id="rId67" name="Drop Down 65">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70" r:id="rId68" name="Drop Down 66">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71" r:id="rId69" name="Drop Down 67">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72" r:id="rId70" name="Drop Down 68">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73" r:id="rId71" name="Drop Down 69">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74" r:id="rId72" name="Drop Down 70">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75" r:id="rId73" name="Drop Down 71">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76" r:id="rId74" name="Drop Down 72">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77" r:id="rId75" name="Drop Down 73">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78" r:id="rId76" name="Drop Down 74">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79" r:id="rId77" name="Drop Down 75">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80" r:id="rId78" name="Drop Down 76">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81" r:id="rId79" name="Drop Down 77">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82" r:id="rId80" name="Drop Down 78">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83" r:id="rId81" name="Drop Down 79">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84" r:id="rId82" name="Drop Down 80">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585" r:id="rId83" name="Drop Down 81">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86" r:id="rId84" name="Drop Down 82">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87" r:id="rId85" name="Drop Down 83">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88" r:id="rId86" name="Drop Down 84">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89" r:id="rId87" name="Drop Down 85">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90" r:id="rId88" name="Drop Down 86">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91" r:id="rId89" name="Drop Down 87">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92" r:id="rId90" name="Drop Down 88">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93" r:id="rId91" name="Drop Down 89">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94" r:id="rId92" name="Drop Down 90">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95" r:id="rId93" name="Drop Down 91">
              <controlPr defaultSize="0" autoLine="0" autoPict="0">
                <anchor moveWithCells="1">
                  <from>
                    <xdr:col>7</xdr:col>
                    <xdr:colOff>0</xdr:colOff>
                    <xdr:row>4</xdr:row>
                    <xdr:rowOff>0</xdr:rowOff>
                  </from>
                  <to>
                    <xdr:col>7</xdr:col>
                    <xdr:colOff>0</xdr:colOff>
                    <xdr:row>4</xdr:row>
                    <xdr:rowOff>190500</xdr:rowOff>
                  </to>
                </anchor>
              </controlPr>
            </control>
          </mc:Choice>
        </mc:AlternateContent>
        <mc:AlternateContent xmlns:mc="http://schemas.openxmlformats.org/markup-compatibility/2006">
          <mc:Choice Requires="x14">
            <control shapeId="21596" r:id="rId94" name="Drop Down 92">
              <controlPr defaultSize="0" autoLine="0" autoPict="0">
                <anchor moveWithCells="1">
                  <from>
                    <xdr:col>7</xdr:col>
                    <xdr:colOff>0</xdr:colOff>
                    <xdr:row>4</xdr:row>
                    <xdr:rowOff>0</xdr:rowOff>
                  </from>
                  <to>
                    <xdr:col>7</xdr:col>
                    <xdr:colOff>0</xdr:colOff>
                    <xdr:row>4</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6BB1C-8B8E-4571-BFD3-81515D398E09}">
  <dimension ref="A1:J99"/>
  <sheetViews>
    <sheetView topLeftCell="A73" workbookViewId="0">
      <selection activeCell="B6" sqref="B6"/>
    </sheetView>
  </sheetViews>
  <sheetFormatPr defaultColWidth="9.109375" defaultRowHeight="15.6" x14ac:dyDescent="0.3"/>
  <cols>
    <col min="1" max="1" width="45.33203125" style="29" customWidth="1"/>
    <col min="2" max="2" width="38.5546875" style="29" customWidth="1"/>
    <col min="3" max="3" width="14" style="15" customWidth="1"/>
    <col min="4" max="4" width="17" style="15" customWidth="1"/>
    <col min="5" max="7" width="14" style="15" customWidth="1"/>
    <col min="8" max="8" width="1.5546875" style="30" customWidth="1"/>
    <col min="9" max="9" width="22.33203125" style="30" customWidth="1"/>
    <col min="10" max="10" width="22.33203125" style="31" customWidth="1"/>
    <col min="11" max="16384" width="9.109375" style="30"/>
  </cols>
  <sheetData>
    <row r="1" spans="1:10" x14ac:dyDescent="0.3">
      <c r="A1" s="18" t="s">
        <v>208</v>
      </c>
      <c r="B1" s="30"/>
    </row>
    <row r="2" spans="1:10" x14ac:dyDescent="0.3">
      <c r="A2" s="45" t="s">
        <v>290</v>
      </c>
      <c r="B2" s="30"/>
    </row>
    <row r="3" spans="1:10" x14ac:dyDescent="0.3">
      <c r="A3" s="47" t="s">
        <v>207</v>
      </c>
      <c r="B3" s="30"/>
    </row>
    <row r="4" spans="1:10" x14ac:dyDescent="0.3">
      <c r="B4" s="30"/>
    </row>
    <row r="5" spans="1:10" x14ac:dyDescent="0.3">
      <c r="A5" s="29" t="s">
        <v>57</v>
      </c>
      <c r="B5" s="47" t="s">
        <v>138</v>
      </c>
    </row>
    <row r="7" spans="1:10" ht="31.5" customHeight="1" thickBot="1" x14ac:dyDescent="0.35">
      <c r="B7" s="23"/>
      <c r="C7" s="23" t="s">
        <v>1</v>
      </c>
      <c r="D7" s="23" t="s">
        <v>2</v>
      </c>
      <c r="E7" s="23" t="s">
        <v>3</v>
      </c>
      <c r="F7" s="23" t="s">
        <v>4</v>
      </c>
      <c r="G7" s="23" t="s">
        <v>5</v>
      </c>
      <c r="I7" s="28" t="s">
        <v>204</v>
      </c>
      <c r="J7" s="28" t="s">
        <v>203</v>
      </c>
    </row>
    <row r="8" spans="1:10" x14ac:dyDescent="0.3">
      <c r="B8" s="32" t="s">
        <v>6</v>
      </c>
      <c r="C8" s="15">
        <v>220</v>
      </c>
      <c r="D8" s="15">
        <v>340</v>
      </c>
      <c r="E8" s="15">
        <v>3501</v>
      </c>
      <c r="F8" s="15">
        <v>505</v>
      </c>
      <c r="G8" s="15">
        <v>4566</v>
      </c>
      <c r="I8" s="31">
        <v>0.52099497946143314</v>
      </c>
      <c r="J8" s="31">
        <v>0.56183093392395722</v>
      </c>
    </row>
    <row r="9" spans="1:10" x14ac:dyDescent="0.3">
      <c r="B9" s="32" t="s">
        <v>182</v>
      </c>
      <c r="C9" s="15">
        <v>147</v>
      </c>
      <c r="D9" s="15">
        <v>222</v>
      </c>
      <c r="E9" s="15">
        <v>2802</v>
      </c>
      <c r="F9" s="15">
        <v>380</v>
      </c>
      <c r="G9" s="15">
        <v>3551</v>
      </c>
      <c r="I9" s="31">
        <v>0.40518028297581016</v>
      </c>
      <c r="J9" s="31">
        <v>0.43693859972929738</v>
      </c>
    </row>
    <row r="10" spans="1:10" x14ac:dyDescent="0.3">
      <c r="B10" s="32" t="s">
        <v>7</v>
      </c>
      <c r="I10" s="31"/>
    </row>
    <row r="11" spans="1:10" x14ac:dyDescent="0.3">
      <c r="B11" s="32" t="s">
        <v>8</v>
      </c>
      <c r="I11" s="31"/>
    </row>
    <row r="12" spans="1:10" x14ac:dyDescent="0.3">
      <c r="B12" s="32" t="s">
        <v>9</v>
      </c>
      <c r="E12" s="15">
        <v>10</v>
      </c>
      <c r="G12" s="15">
        <v>10</v>
      </c>
      <c r="I12" s="99">
        <v>1.1410314924691922E-3</v>
      </c>
      <c r="J12" s="99">
        <v>1.2304663467454166E-3</v>
      </c>
    </row>
    <row r="13" spans="1:10" x14ac:dyDescent="0.3">
      <c r="B13" s="33" t="s">
        <v>10</v>
      </c>
      <c r="C13" s="34"/>
      <c r="D13" s="34"/>
      <c r="E13" s="34"/>
      <c r="F13" s="34"/>
      <c r="G13" s="34"/>
      <c r="I13" s="31"/>
    </row>
    <row r="14" spans="1:10" x14ac:dyDescent="0.3">
      <c r="B14" s="32" t="s">
        <v>11</v>
      </c>
      <c r="E14" s="15">
        <v>637</v>
      </c>
      <c r="G14" s="15">
        <v>637</v>
      </c>
      <c r="I14" s="31"/>
    </row>
    <row r="15" spans="1:10" x14ac:dyDescent="0.3">
      <c r="B15" s="35" t="s">
        <v>5</v>
      </c>
      <c r="C15" s="36">
        <v>367</v>
      </c>
      <c r="D15" s="36">
        <v>562</v>
      </c>
      <c r="E15" s="36">
        <v>6950</v>
      </c>
      <c r="F15" s="36">
        <v>885</v>
      </c>
      <c r="G15" s="36">
        <v>8764</v>
      </c>
      <c r="I15" s="35"/>
      <c r="J15" s="35"/>
    </row>
    <row r="18" spans="1:10" x14ac:dyDescent="0.3">
      <c r="A18" s="29" t="s">
        <v>58</v>
      </c>
      <c r="B18" s="47" t="s">
        <v>141</v>
      </c>
    </row>
    <row r="20" spans="1:10" ht="31.8" thickBot="1" x14ac:dyDescent="0.35">
      <c r="B20" s="23"/>
      <c r="C20" s="23" t="s">
        <v>1</v>
      </c>
      <c r="D20" s="23" t="s">
        <v>2</v>
      </c>
      <c r="E20" s="23" t="s">
        <v>3</v>
      </c>
      <c r="F20" s="23" t="s">
        <v>4</v>
      </c>
      <c r="G20" s="23" t="s">
        <v>5</v>
      </c>
      <c r="I20" s="28" t="s">
        <v>204</v>
      </c>
      <c r="J20" s="28" t="s">
        <v>203</v>
      </c>
    </row>
    <row r="21" spans="1:10" x14ac:dyDescent="0.3">
      <c r="B21" s="32" t="s">
        <v>14</v>
      </c>
      <c r="E21" s="15">
        <v>7</v>
      </c>
      <c r="G21" s="15">
        <v>7</v>
      </c>
      <c r="I21" s="31">
        <v>7.2358900144717795E-4</v>
      </c>
      <c r="J21" s="31">
        <v>1.7331022530329288E-3</v>
      </c>
    </row>
    <row r="22" spans="1:10" x14ac:dyDescent="0.3">
      <c r="B22" s="32" t="s">
        <v>15</v>
      </c>
      <c r="C22" s="15">
        <v>1</v>
      </c>
      <c r="D22" s="15">
        <v>25</v>
      </c>
      <c r="E22" s="15">
        <v>291</v>
      </c>
      <c r="F22" s="15">
        <v>122</v>
      </c>
      <c r="G22" s="15">
        <v>439</v>
      </c>
      <c r="I22" s="31">
        <v>4.5379367376473023E-2</v>
      </c>
      <c r="J22" s="31">
        <v>0.1086902698687794</v>
      </c>
    </row>
    <row r="23" spans="1:10" x14ac:dyDescent="0.3">
      <c r="B23" s="32" t="s">
        <v>16</v>
      </c>
      <c r="C23" s="15">
        <v>65</v>
      </c>
      <c r="D23" s="15">
        <v>125</v>
      </c>
      <c r="E23" s="15">
        <v>746</v>
      </c>
      <c r="F23" s="15">
        <v>199</v>
      </c>
      <c r="G23" s="15">
        <v>1135</v>
      </c>
      <c r="I23" s="31">
        <v>0.11732478809179243</v>
      </c>
      <c r="J23" s="31">
        <v>0.28101015102748206</v>
      </c>
    </row>
    <row r="24" spans="1:10" x14ac:dyDescent="0.3">
      <c r="B24" s="32" t="s">
        <v>17</v>
      </c>
      <c r="C24" s="15">
        <v>103</v>
      </c>
      <c r="D24" s="15">
        <v>136</v>
      </c>
      <c r="E24" s="15">
        <v>732</v>
      </c>
      <c r="F24" s="15">
        <v>155</v>
      </c>
      <c r="G24" s="15">
        <v>1126</v>
      </c>
      <c r="I24" s="31">
        <v>0.11639445937564606</v>
      </c>
      <c r="J24" s="31">
        <v>0.27878187670215399</v>
      </c>
    </row>
    <row r="25" spans="1:10" x14ac:dyDescent="0.3">
      <c r="B25" s="32" t="s">
        <v>18</v>
      </c>
      <c r="C25" s="15">
        <v>102</v>
      </c>
      <c r="D25" s="15">
        <v>92</v>
      </c>
      <c r="E25" s="15">
        <v>480</v>
      </c>
      <c r="F25" s="15">
        <v>111</v>
      </c>
      <c r="G25" s="15">
        <v>785</v>
      </c>
      <c r="I25" s="31">
        <v>8.1145338019433536E-2</v>
      </c>
      <c r="J25" s="31">
        <v>0.19435503837583559</v>
      </c>
    </row>
    <row r="26" spans="1:10" x14ac:dyDescent="0.3">
      <c r="B26" s="32" t="s">
        <v>19</v>
      </c>
      <c r="C26" s="15">
        <v>53</v>
      </c>
      <c r="D26" s="15">
        <v>57</v>
      </c>
      <c r="E26" s="15">
        <v>267</v>
      </c>
      <c r="F26" s="15">
        <v>59</v>
      </c>
      <c r="G26" s="15">
        <v>436</v>
      </c>
      <c r="I26" s="31">
        <v>4.506925780442423E-2</v>
      </c>
      <c r="J26" s="31">
        <v>0.10794751176033672</v>
      </c>
    </row>
    <row r="27" spans="1:10" x14ac:dyDescent="0.3">
      <c r="B27" s="32" t="s">
        <v>20</v>
      </c>
      <c r="C27" s="15">
        <v>17</v>
      </c>
      <c r="D27" s="15">
        <v>10</v>
      </c>
      <c r="E27" s="15">
        <v>54</v>
      </c>
      <c r="F27" s="15">
        <v>30</v>
      </c>
      <c r="G27" s="15">
        <v>111</v>
      </c>
      <c r="I27" s="99">
        <v>1.1474054165805251E-2</v>
      </c>
      <c r="J27" s="99">
        <v>2.7482050012379303E-2</v>
      </c>
    </row>
    <row r="28" spans="1:10" x14ac:dyDescent="0.3">
      <c r="B28" s="33" t="s">
        <v>21</v>
      </c>
      <c r="C28" s="34">
        <v>17</v>
      </c>
      <c r="D28" s="34">
        <v>19</v>
      </c>
      <c r="E28" s="34">
        <v>208</v>
      </c>
      <c r="F28" s="34">
        <v>4</v>
      </c>
      <c r="G28" s="34">
        <v>248</v>
      </c>
      <c r="I28" s="31">
        <v>2.5635724622700022E-2</v>
      </c>
    </row>
    <row r="29" spans="1:10" x14ac:dyDescent="0.3">
      <c r="B29" s="37" t="s">
        <v>11</v>
      </c>
      <c r="C29" s="38">
        <v>15</v>
      </c>
      <c r="D29" s="38">
        <v>872</v>
      </c>
      <c r="E29" s="38">
        <v>4188</v>
      </c>
      <c r="F29" s="38">
        <v>312</v>
      </c>
      <c r="G29" s="38">
        <v>5387</v>
      </c>
      <c r="I29" s="31">
        <v>0.55685342154227824</v>
      </c>
    </row>
    <row r="30" spans="1:10" x14ac:dyDescent="0.3">
      <c r="B30" s="35" t="s">
        <v>5</v>
      </c>
      <c r="C30" s="36">
        <v>373</v>
      </c>
      <c r="D30" s="36">
        <v>1336</v>
      </c>
      <c r="E30" s="36">
        <v>6973</v>
      </c>
      <c r="F30" s="36">
        <v>992</v>
      </c>
      <c r="G30" s="36">
        <v>9674</v>
      </c>
      <c r="I30" s="35"/>
      <c r="J30" s="35"/>
    </row>
    <row r="33" spans="1:10" x14ac:dyDescent="0.3">
      <c r="A33" s="29" t="s">
        <v>59</v>
      </c>
      <c r="B33" s="47" t="s">
        <v>304</v>
      </c>
    </row>
    <row r="35" spans="1:10" ht="31.8" thickBot="1" x14ac:dyDescent="0.35">
      <c r="B35" s="23"/>
      <c r="C35" s="23" t="s">
        <v>1</v>
      </c>
      <c r="D35" s="23" t="s">
        <v>2</v>
      </c>
      <c r="E35" s="23" t="s">
        <v>3</v>
      </c>
      <c r="F35" s="23" t="s">
        <v>4</v>
      </c>
      <c r="G35" s="23" t="s">
        <v>5</v>
      </c>
      <c r="I35" s="28" t="s">
        <v>204</v>
      </c>
      <c r="J35" s="28" t="s">
        <v>203</v>
      </c>
    </row>
    <row r="36" spans="1:10" x14ac:dyDescent="0.3">
      <c r="B36" s="32" t="s">
        <v>23</v>
      </c>
      <c r="C36" s="15">
        <v>25</v>
      </c>
      <c r="D36" s="15">
        <v>30</v>
      </c>
      <c r="E36" s="15">
        <v>161</v>
      </c>
      <c r="F36" s="15">
        <v>50</v>
      </c>
      <c r="G36" s="15">
        <v>266</v>
      </c>
      <c r="I36" s="39">
        <v>2.826479651471682E-2</v>
      </c>
      <c r="J36" s="31">
        <v>9.4628246175738173E-2</v>
      </c>
    </row>
    <row r="37" spans="1:10" x14ac:dyDescent="0.3">
      <c r="B37" s="40" t="s">
        <v>24</v>
      </c>
      <c r="C37" s="41">
        <v>220</v>
      </c>
      <c r="D37" s="41">
        <v>301</v>
      </c>
      <c r="E37" s="41">
        <v>1502</v>
      </c>
      <c r="F37" s="41">
        <v>522</v>
      </c>
      <c r="G37" s="41">
        <v>2545</v>
      </c>
      <c r="I37" s="100">
        <v>0.27042822229306129</v>
      </c>
      <c r="J37" s="99">
        <v>0.90537175382426183</v>
      </c>
    </row>
    <row r="38" spans="1:10" x14ac:dyDescent="0.3">
      <c r="B38" s="32" t="s">
        <v>10</v>
      </c>
      <c r="C38" s="15">
        <v>14</v>
      </c>
      <c r="D38" s="15">
        <v>6</v>
      </c>
      <c r="E38" s="15">
        <v>45</v>
      </c>
      <c r="F38" s="15">
        <v>24</v>
      </c>
      <c r="G38" s="15">
        <v>89</v>
      </c>
      <c r="I38" s="39">
        <v>9.4570183827435983E-3</v>
      </c>
    </row>
    <row r="39" spans="1:10" x14ac:dyDescent="0.3">
      <c r="B39" s="32" t="s">
        <v>11</v>
      </c>
      <c r="C39" s="15">
        <v>87</v>
      </c>
      <c r="D39" s="15">
        <v>968</v>
      </c>
      <c r="E39" s="15">
        <v>5085</v>
      </c>
      <c r="F39" s="15">
        <v>371</v>
      </c>
      <c r="G39" s="15">
        <v>6511</v>
      </c>
      <c r="I39" s="39">
        <v>0.6918499628094783</v>
      </c>
    </row>
    <row r="40" spans="1:10" x14ac:dyDescent="0.3">
      <c r="B40" s="35" t="s">
        <v>5</v>
      </c>
      <c r="C40" s="36">
        <v>346</v>
      </c>
      <c r="D40" s="36">
        <v>1305</v>
      </c>
      <c r="E40" s="36">
        <v>6793</v>
      </c>
      <c r="F40" s="36">
        <v>967</v>
      </c>
      <c r="G40" s="36">
        <v>9411</v>
      </c>
      <c r="I40" s="35"/>
      <c r="J40" s="35"/>
    </row>
    <row r="41" spans="1:10" x14ac:dyDescent="0.3">
      <c r="B41" s="30"/>
    </row>
    <row r="42" spans="1:10" x14ac:dyDescent="0.3">
      <c r="B42" s="30"/>
    </row>
    <row r="43" spans="1:10" x14ac:dyDescent="0.3">
      <c r="A43" s="29" t="s">
        <v>60</v>
      </c>
      <c r="B43" s="47" t="s">
        <v>140</v>
      </c>
    </row>
    <row r="44" spans="1:10" x14ac:dyDescent="0.3">
      <c r="B44" s="30"/>
    </row>
    <row r="45" spans="1:10" ht="31.8" thickBot="1" x14ac:dyDescent="0.35">
      <c r="B45" s="23"/>
      <c r="C45" s="23" t="s">
        <v>1</v>
      </c>
      <c r="D45" s="23" t="s">
        <v>2</v>
      </c>
      <c r="E45" s="23" t="s">
        <v>3</v>
      </c>
      <c r="F45" s="23" t="s">
        <v>4</v>
      </c>
      <c r="G45" s="23" t="s">
        <v>5</v>
      </c>
      <c r="I45" s="28" t="s">
        <v>204</v>
      </c>
      <c r="J45" s="28" t="s">
        <v>203</v>
      </c>
    </row>
    <row r="46" spans="1:10" x14ac:dyDescent="0.3">
      <c r="B46" s="32" t="s">
        <v>27</v>
      </c>
      <c r="C46" s="15">
        <v>326</v>
      </c>
      <c r="D46" s="15">
        <v>440</v>
      </c>
      <c r="E46" s="15">
        <v>3815</v>
      </c>
      <c r="F46" s="15">
        <v>753</v>
      </c>
      <c r="G46" s="15">
        <v>5334</v>
      </c>
      <c r="I46" s="31">
        <v>0.5517170045510964</v>
      </c>
      <c r="J46" s="31">
        <v>0.92379632836854864</v>
      </c>
    </row>
    <row r="47" spans="1:10" x14ac:dyDescent="0.3">
      <c r="B47" s="32" t="s">
        <v>28</v>
      </c>
      <c r="E47" s="15">
        <v>8</v>
      </c>
      <c r="G47" s="15">
        <v>8</v>
      </c>
      <c r="I47" s="31">
        <v>8.2747207281754236E-4</v>
      </c>
      <c r="J47" s="31">
        <v>1.3855213023900243E-3</v>
      </c>
    </row>
    <row r="48" spans="1:10" x14ac:dyDescent="0.3">
      <c r="B48" s="32" t="s">
        <v>29</v>
      </c>
      <c r="I48" s="31">
        <v>0</v>
      </c>
      <c r="J48" s="31">
        <v>0</v>
      </c>
    </row>
    <row r="49" spans="2:10" x14ac:dyDescent="0.3">
      <c r="B49" s="32" t="s">
        <v>30</v>
      </c>
      <c r="E49" s="15">
        <v>31</v>
      </c>
      <c r="F49" s="15">
        <v>2</v>
      </c>
      <c r="G49" s="15">
        <v>33</v>
      </c>
      <c r="I49" s="31">
        <v>3.4133223003723623E-3</v>
      </c>
      <c r="J49" s="31">
        <v>5.71527537235885E-3</v>
      </c>
    </row>
    <row r="50" spans="2:10" x14ac:dyDescent="0.3">
      <c r="B50" s="32" t="s">
        <v>31</v>
      </c>
      <c r="D50" s="15">
        <v>5</v>
      </c>
      <c r="E50" s="15">
        <v>21</v>
      </c>
      <c r="F50" s="15">
        <v>4</v>
      </c>
      <c r="G50" s="15">
        <v>30</v>
      </c>
      <c r="I50" s="31">
        <v>3.1030202730657841E-3</v>
      </c>
      <c r="J50" s="31">
        <v>5.1957048839625913E-3</v>
      </c>
    </row>
    <row r="51" spans="2:10" x14ac:dyDescent="0.3">
      <c r="B51" s="32" t="s">
        <v>32</v>
      </c>
      <c r="E51" s="15">
        <v>5</v>
      </c>
      <c r="F51" s="15">
        <v>2</v>
      </c>
      <c r="G51" s="15">
        <v>7</v>
      </c>
      <c r="I51" s="31">
        <v>7.240380637153496E-4</v>
      </c>
      <c r="J51" s="31">
        <v>1.2123311395912711E-3</v>
      </c>
    </row>
    <row r="52" spans="2:10" x14ac:dyDescent="0.3">
      <c r="B52" s="32" t="s">
        <v>67</v>
      </c>
      <c r="E52" s="15">
        <v>1</v>
      </c>
      <c r="G52" s="15">
        <v>1</v>
      </c>
      <c r="I52" s="31">
        <v>1.0343400910219279E-4</v>
      </c>
      <c r="J52" s="31">
        <v>1.7319016279875303E-4</v>
      </c>
    </row>
    <row r="53" spans="2:10" x14ac:dyDescent="0.3">
      <c r="B53" s="32" t="s">
        <v>68</v>
      </c>
      <c r="E53" s="15">
        <v>8</v>
      </c>
      <c r="F53" s="15">
        <v>6</v>
      </c>
      <c r="G53" s="15">
        <v>14</v>
      </c>
      <c r="I53" s="31">
        <v>1.4480761274306992E-3</v>
      </c>
      <c r="J53" s="31">
        <v>2.4246622791825423E-3</v>
      </c>
    </row>
    <row r="54" spans="2:10" x14ac:dyDescent="0.3">
      <c r="B54" s="32" t="s">
        <v>33</v>
      </c>
      <c r="I54" s="31">
        <v>0</v>
      </c>
      <c r="J54" s="31">
        <v>0</v>
      </c>
    </row>
    <row r="55" spans="2:10" x14ac:dyDescent="0.3">
      <c r="B55" s="32" t="s">
        <v>34</v>
      </c>
      <c r="D55" s="15">
        <v>1</v>
      </c>
      <c r="E55" s="15">
        <v>11</v>
      </c>
      <c r="G55" s="15">
        <v>12</v>
      </c>
      <c r="I55" s="31">
        <v>1.2412081092263137E-3</v>
      </c>
      <c r="J55" s="31">
        <v>2.0782819535850364E-3</v>
      </c>
    </row>
    <row r="56" spans="2:10" x14ac:dyDescent="0.3">
      <c r="B56" s="32" t="s">
        <v>35</v>
      </c>
      <c r="D56" s="15">
        <v>2</v>
      </c>
      <c r="E56" s="15">
        <v>50</v>
      </c>
      <c r="G56" s="15">
        <v>52</v>
      </c>
      <c r="I56" s="31">
        <v>5.3785684733140254E-3</v>
      </c>
      <c r="J56" s="31">
        <v>9.0058884655351574E-3</v>
      </c>
    </row>
    <row r="57" spans="2:10" x14ac:dyDescent="0.3">
      <c r="B57" s="32" t="s">
        <v>36</v>
      </c>
      <c r="E57" s="15">
        <v>36</v>
      </c>
      <c r="F57" s="15">
        <v>2</v>
      </c>
      <c r="G57" s="15">
        <v>38</v>
      </c>
      <c r="I57" s="31">
        <v>3.9304923458833262E-3</v>
      </c>
      <c r="J57" s="31">
        <v>6.5812261863526155E-3</v>
      </c>
    </row>
    <row r="58" spans="2:10" x14ac:dyDescent="0.3">
      <c r="B58" s="32" t="s">
        <v>37</v>
      </c>
      <c r="I58" s="31">
        <v>0</v>
      </c>
      <c r="J58" s="31">
        <v>0</v>
      </c>
    </row>
    <row r="59" spans="2:10" x14ac:dyDescent="0.3">
      <c r="B59" s="32" t="s">
        <v>38</v>
      </c>
      <c r="E59" s="15">
        <v>20</v>
      </c>
      <c r="F59" s="15">
        <v>1</v>
      </c>
      <c r="G59" s="15">
        <v>21</v>
      </c>
      <c r="I59" s="31">
        <v>2.1721141911460488E-3</v>
      </c>
      <c r="J59" s="31">
        <v>3.6369934187738136E-3</v>
      </c>
    </row>
    <row r="60" spans="2:10" x14ac:dyDescent="0.3">
      <c r="B60" s="32" t="s">
        <v>39</v>
      </c>
      <c r="I60" s="31">
        <v>0</v>
      </c>
      <c r="J60" s="31">
        <v>0</v>
      </c>
    </row>
    <row r="61" spans="2:10" x14ac:dyDescent="0.3">
      <c r="B61" s="32" t="s">
        <v>40</v>
      </c>
      <c r="C61" s="15">
        <v>3</v>
      </c>
      <c r="D61" s="15">
        <v>2</v>
      </c>
      <c r="E61" s="15">
        <v>121</v>
      </c>
      <c r="F61" s="15">
        <v>7</v>
      </c>
      <c r="G61" s="15">
        <v>133</v>
      </c>
      <c r="I61" s="31">
        <v>1.3756723210591643E-2</v>
      </c>
      <c r="J61" s="31">
        <v>2.3034291652234154E-2</v>
      </c>
    </row>
    <row r="62" spans="2:10" x14ac:dyDescent="0.3">
      <c r="B62" s="32" t="s">
        <v>69</v>
      </c>
      <c r="F62" s="15">
        <v>2</v>
      </c>
      <c r="G62" s="15">
        <v>2</v>
      </c>
      <c r="I62" s="31">
        <v>2.0686801820438559E-4</v>
      </c>
      <c r="J62" s="31">
        <v>3.4638032559750607E-4</v>
      </c>
    </row>
    <row r="63" spans="2:10" x14ac:dyDescent="0.3">
      <c r="B63" s="40" t="s">
        <v>206</v>
      </c>
      <c r="C63" s="41"/>
      <c r="D63" s="41"/>
      <c r="E63" s="41">
        <v>78</v>
      </c>
      <c r="F63" s="41">
        <v>11</v>
      </c>
      <c r="G63" s="41">
        <v>89</v>
      </c>
      <c r="I63" s="99">
        <v>9.2056268100951591E-3</v>
      </c>
      <c r="J63" s="99">
        <v>1.541392448908902E-2</v>
      </c>
    </row>
    <row r="64" spans="2:10" x14ac:dyDescent="0.3">
      <c r="B64" s="32" t="s">
        <v>10</v>
      </c>
      <c r="C64" s="15">
        <v>11</v>
      </c>
      <c r="D64" s="15">
        <v>523</v>
      </c>
      <c r="E64" s="15">
        <v>540</v>
      </c>
      <c r="F64" s="15">
        <v>14</v>
      </c>
      <c r="G64" s="15">
        <v>1088</v>
      </c>
      <c r="I64" s="31">
        <v>0.11253620190318576</v>
      </c>
    </row>
    <row r="65" spans="1:10" x14ac:dyDescent="0.3">
      <c r="B65" s="32" t="s">
        <v>41</v>
      </c>
      <c r="C65" s="15">
        <v>33</v>
      </c>
      <c r="D65" s="15">
        <v>357</v>
      </c>
      <c r="E65" s="15">
        <v>2231</v>
      </c>
      <c r="F65" s="15">
        <v>185</v>
      </c>
      <c r="G65" s="15">
        <v>2806</v>
      </c>
      <c r="I65" s="31">
        <v>0.290235829540753</v>
      </c>
    </row>
    <row r="66" spans="1:10" x14ac:dyDescent="0.3">
      <c r="B66" s="35" t="s">
        <v>5</v>
      </c>
      <c r="C66" s="36">
        <v>373</v>
      </c>
      <c r="D66" s="36">
        <v>1330</v>
      </c>
      <c r="E66" s="36">
        <v>6976</v>
      </c>
      <c r="F66" s="36">
        <v>989</v>
      </c>
      <c r="G66" s="36">
        <v>9668</v>
      </c>
      <c r="I66" s="35"/>
      <c r="J66" s="35"/>
    </row>
    <row r="69" spans="1:10" x14ac:dyDescent="0.3">
      <c r="A69" s="29" t="s">
        <v>61</v>
      </c>
      <c r="B69" s="47" t="s">
        <v>205</v>
      </c>
    </row>
    <row r="71" spans="1:10" ht="31.8" thickBot="1" x14ac:dyDescent="0.35">
      <c r="B71" s="23"/>
      <c r="C71" s="23" t="s">
        <v>1</v>
      </c>
      <c r="D71" s="23" t="s">
        <v>2</v>
      </c>
      <c r="E71" s="23" t="s">
        <v>3</v>
      </c>
      <c r="F71" s="23" t="s">
        <v>4</v>
      </c>
      <c r="G71" s="23" t="s">
        <v>5</v>
      </c>
      <c r="I71" s="28" t="s">
        <v>204</v>
      </c>
      <c r="J71" s="28" t="s">
        <v>203</v>
      </c>
    </row>
    <row r="72" spans="1:10" x14ac:dyDescent="0.3">
      <c r="B72" s="32" t="s">
        <v>42</v>
      </c>
      <c r="C72" s="15">
        <v>7</v>
      </c>
      <c r="D72" s="15">
        <v>13</v>
      </c>
      <c r="E72" s="15">
        <v>31</v>
      </c>
      <c r="F72" s="15">
        <v>22</v>
      </c>
      <c r="G72" s="15">
        <v>73</v>
      </c>
      <c r="I72" s="31">
        <v>7.5545896719445308E-3</v>
      </c>
      <c r="J72" s="31">
        <v>3.1547104580812446E-2</v>
      </c>
    </row>
    <row r="73" spans="1:10" x14ac:dyDescent="0.3">
      <c r="B73" s="32" t="s">
        <v>43</v>
      </c>
      <c r="C73" s="15">
        <v>17</v>
      </c>
      <c r="D73" s="15">
        <v>21</v>
      </c>
      <c r="E73" s="15">
        <v>84</v>
      </c>
      <c r="F73" s="15">
        <v>17</v>
      </c>
      <c r="G73" s="15">
        <v>139</v>
      </c>
      <c r="I73" s="31">
        <v>1.4384766635620407E-2</v>
      </c>
      <c r="J73" s="31">
        <v>6.0069144338807258E-2</v>
      </c>
    </row>
    <row r="74" spans="1:10" x14ac:dyDescent="0.3">
      <c r="B74" s="32" t="s">
        <v>44</v>
      </c>
      <c r="D74" s="15">
        <v>16</v>
      </c>
      <c r="E74" s="15">
        <v>63</v>
      </c>
      <c r="F74" s="15">
        <v>15</v>
      </c>
      <c r="G74" s="15">
        <v>94</v>
      </c>
      <c r="I74" s="31">
        <v>9.7278277967504916E-3</v>
      </c>
      <c r="J74" s="31">
        <v>4.0622299049265342E-2</v>
      </c>
    </row>
    <row r="75" spans="1:10" x14ac:dyDescent="0.3">
      <c r="B75" s="32" t="s">
        <v>45</v>
      </c>
      <c r="C75" s="15">
        <v>207</v>
      </c>
      <c r="D75" s="15">
        <v>217</v>
      </c>
      <c r="E75" s="15">
        <v>1005</v>
      </c>
      <c r="F75" s="15">
        <v>456</v>
      </c>
      <c r="G75" s="15">
        <v>1885</v>
      </c>
      <c r="I75" s="31">
        <v>0.19507399358377314</v>
      </c>
      <c r="J75" s="31">
        <v>0.8146067415730337</v>
      </c>
    </row>
    <row r="76" spans="1:10" x14ac:dyDescent="0.3">
      <c r="B76" s="32" t="s">
        <v>46</v>
      </c>
      <c r="D76" s="15">
        <v>8</v>
      </c>
      <c r="E76" s="15">
        <v>96</v>
      </c>
      <c r="F76" s="15">
        <v>9</v>
      </c>
      <c r="G76" s="15">
        <v>113</v>
      </c>
      <c r="I76" s="31">
        <v>1.1694090862051122E-2</v>
      </c>
      <c r="J76" s="31">
        <v>4.8833189282627483E-2</v>
      </c>
    </row>
    <row r="77" spans="1:10" x14ac:dyDescent="0.3">
      <c r="B77" s="32" t="s">
        <v>47</v>
      </c>
      <c r="E77" s="15">
        <v>7</v>
      </c>
      <c r="G77" s="15">
        <v>7</v>
      </c>
      <c r="I77" s="31">
        <v>7.2441270826865359E-4</v>
      </c>
      <c r="J77" s="31">
        <v>3.0250648228176318E-3</v>
      </c>
    </row>
    <row r="78" spans="1:10" x14ac:dyDescent="0.3">
      <c r="B78" s="40" t="s">
        <v>76</v>
      </c>
      <c r="C78" s="41"/>
      <c r="D78" s="41"/>
      <c r="E78" s="41">
        <v>3</v>
      </c>
      <c r="F78" s="41"/>
      <c r="G78" s="41">
        <v>3</v>
      </c>
      <c r="I78" s="99">
        <v>3.1046258925799441E-4</v>
      </c>
      <c r="J78" s="99">
        <v>1.2964563526361278E-3</v>
      </c>
    </row>
    <row r="79" spans="1:10" x14ac:dyDescent="0.3">
      <c r="B79" s="32" t="s">
        <v>10</v>
      </c>
      <c r="C79" s="15">
        <v>39</v>
      </c>
      <c r="D79" s="15">
        <v>49</v>
      </c>
      <c r="E79" s="15">
        <v>189</v>
      </c>
      <c r="F79" s="15">
        <v>35</v>
      </c>
      <c r="G79" s="15">
        <v>312</v>
      </c>
      <c r="I79" s="31">
        <v>3.228810928283142E-2</v>
      </c>
    </row>
    <row r="80" spans="1:10" x14ac:dyDescent="0.3">
      <c r="B80" s="32" t="s">
        <v>11</v>
      </c>
      <c r="C80" s="15">
        <v>93</v>
      </c>
      <c r="D80" s="15">
        <v>1005</v>
      </c>
      <c r="E80" s="15">
        <v>5502</v>
      </c>
      <c r="F80" s="15">
        <v>437</v>
      </c>
      <c r="G80" s="15">
        <v>7037</v>
      </c>
      <c r="I80" s="31">
        <v>0.72824174686950227</v>
      </c>
    </row>
    <row r="81" spans="1:10" x14ac:dyDescent="0.3">
      <c r="B81" s="35" t="s">
        <v>5</v>
      </c>
      <c r="C81" s="36">
        <v>363</v>
      </c>
      <c r="D81" s="36">
        <v>1329</v>
      </c>
      <c r="E81" s="36">
        <v>6980</v>
      </c>
      <c r="F81" s="36">
        <v>991</v>
      </c>
      <c r="G81" s="36">
        <v>9663</v>
      </c>
      <c r="I81" s="35"/>
      <c r="J81" s="35"/>
    </row>
    <row r="84" spans="1:10" x14ac:dyDescent="0.3">
      <c r="A84" s="29" t="s">
        <v>62</v>
      </c>
      <c r="B84" s="47" t="s">
        <v>142</v>
      </c>
    </row>
    <row r="86" spans="1:10" ht="31.8" thickBot="1" x14ac:dyDescent="0.35">
      <c r="B86" s="23"/>
      <c r="C86" s="23" t="s">
        <v>1</v>
      </c>
      <c r="D86" s="23" t="s">
        <v>2</v>
      </c>
      <c r="E86" s="23" t="s">
        <v>3</v>
      </c>
      <c r="F86" s="23" t="s">
        <v>4</v>
      </c>
      <c r="G86" s="23" t="s">
        <v>5</v>
      </c>
      <c r="I86" s="28" t="s">
        <v>204</v>
      </c>
      <c r="J86" s="28" t="s">
        <v>203</v>
      </c>
    </row>
    <row r="87" spans="1:10" x14ac:dyDescent="0.3">
      <c r="B87" s="32" t="s">
        <v>48</v>
      </c>
      <c r="C87" s="15">
        <v>2</v>
      </c>
      <c r="D87" s="15">
        <v>1</v>
      </c>
      <c r="E87" s="15">
        <v>5</v>
      </c>
      <c r="G87" s="15">
        <v>8</v>
      </c>
      <c r="I87" s="31">
        <v>8.2824308934672326E-4</v>
      </c>
      <c r="J87" s="31">
        <v>5.7553956834532375E-3</v>
      </c>
    </row>
    <row r="88" spans="1:10" x14ac:dyDescent="0.3">
      <c r="B88" s="32" t="s">
        <v>49</v>
      </c>
      <c r="C88" s="15">
        <v>85</v>
      </c>
      <c r="D88" s="15">
        <v>84</v>
      </c>
      <c r="E88" s="15">
        <v>208</v>
      </c>
      <c r="F88" s="15">
        <v>228</v>
      </c>
      <c r="G88" s="15">
        <v>605</v>
      </c>
      <c r="I88" s="31">
        <v>6.263588363184594E-2</v>
      </c>
      <c r="J88" s="31">
        <v>0.43525179856115109</v>
      </c>
    </row>
    <row r="89" spans="1:10" x14ac:dyDescent="0.3">
      <c r="B89" s="32" t="s">
        <v>50</v>
      </c>
      <c r="C89" s="15">
        <v>41</v>
      </c>
      <c r="D89" s="15">
        <v>52</v>
      </c>
      <c r="E89" s="15">
        <v>136</v>
      </c>
      <c r="F89" s="15">
        <v>167</v>
      </c>
      <c r="G89" s="15">
        <v>396</v>
      </c>
      <c r="I89" s="31">
        <v>4.0998032922662804E-2</v>
      </c>
      <c r="J89" s="31">
        <v>0.28489208633093527</v>
      </c>
    </row>
    <row r="90" spans="1:10" x14ac:dyDescent="0.3">
      <c r="B90" s="32" t="s">
        <v>51</v>
      </c>
      <c r="D90" s="15">
        <v>6</v>
      </c>
      <c r="E90" s="15">
        <v>11</v>
      </c>
      <c r="G90" s="15">
        <v>17</v>
      </c>
      <c r="I90" s="31">
        <v>1.760016564861787E-3</v>
      </c>
      <c r="J90" s="31">
        <v>1.2230215827338129E-2</v>
      </c>
    </row>
    <row r="91" spans="1:10" x14ac:dyDescent="0.3">
      <c r="B91" s="32" t="s">
        <v>52</v>
      </c>
      <c r="F91" s="15">
        <v>3</v>
      </c>
      <c r="G91" s="15">
        <v>3</v>
      </c>
      <c r="I91" s="31">
        <v>3.1059115850502121E-4</v>
      </c>
      <c r="J91" s="31">
        <v>2.158273381294964E-3</v>
      </c>
    </row>
    <row r="92" spans="1:10" x14ac:dyDescent="0.3">
      <c r="B92" s="32" t="s">
        <v>53</v>
      </c>
      <c r="I92" s="31">
        <v>0</v>
      </c>
      <c r="J92" s="31">
        <v>0</v>
      </c>
    </row>
    <row r="93" spans="1:10" x14ac:dyDescent="0.3">
      <c r="B93" s="32" t="s">
        <v>54</v>
      </c>
      <c r="I93" s="31">
        <v>0</v>
      </c>
      <c r="J93" s="31">
        <v>0</v>
      </c>
    </row>
    <row r="94" spans="1:10" x14ac:dyDescent="0.3">
      <c r="B94" s="32" t="s">
        <v>71</v>
      </c>
      <c r="C94" s="15">
        <v>38</v>
      </c>
      <c r="D94" s="15">
        <v>58</v>
      </c>
      <c r="E94" s="15">
        <v>151</v>
      </c>
      <c r="F94" s="15">
        <v>60</v>
      </c>
      <c r="G94" s="15">
        <v>307</v>
      </c>
      <c r="I94" s="31">
        <v>3.1783828553680504E-2</v>
      </c>
      <c r="J94" s="31">
        <v>0.22086330935251799</v>
      </c>
    </row>
    <row r="95" spans="1:10" x14ac:dyDescent="0.3">
      <c r="B95" s="32" t="s">
        <v>55</v>
      </c>
      <c r="C95" s="15">
        <v>6</v>
      </c>
      <c r="E95" s="15">
        <v>43</v>
      </c>
      <c r="F95" s="15">
        <v>5</v>
      </c>
      <c r="G95" s="15">
        <v>54</v>
      </c>
      <c r="I95" s="31">
        <v>5.5906408530903822E-3</v>
      </c>
      <c r="J95" s="31">
        <v>3.884892086330935E-2</v>
      </c>
    </row>
    <row r="96" spans="1:10" x14ac:dyDescent="0.3">
      <c r="B96" s="40" t="s">
        <v>56</v>
      </c>
      <c r="C96" s="41"/>
      <c r="D96" s="41"/>
      <c r="E96" s="41"/>
      <c r="F96" s="41"/>
      <c r="G96" s="41"/>
      <c r="I96" s="99">
        <v>0</v>
      </c>
      <c r="J96" s="99">
        <v>0</v>
      </c>
    </row>
    <row r="97" spans="2:10" x14ac:dyDescent="0.3">
      <c r="B97" s="32" t="s">
        <v>10</v>
      </c>
      <c r="C97" s="15">
        <v>63</v>
      </c>
      <c r="D97" s="15">
        <v>76</v>
      </c>
      <c r="E97" s="15">
        <v>254</v>
      </c>
      <c r="F97" s="15">
        <v>51</v>
      </c>
      <c r="G97" s="15">
        <v>444</v>
      </c>
      <c r="I97" s="31">
        <v>4.596749145874314E-2</v>
      </c>
    </row>
    <row r="98" spans="2:10" x14ac:dyDescent="0.3">
      <c r="B98" s="32" t="s">
        <v>11</v>
      </c>
      <c r="C98" s="15">
        <v>140</v>
      </c>
      <c r="D98" s="15">
        <v>1063</v>
      </c>
      <c r="E98" s="15">
        <v>6146</v>
      </c>
      <c r="F98" s="15">
        <v>476</v>
      </c>
      <c r="G98" s="15">
        <v>7825</v>
      </c>
      <c r="I98" s="31">
        <v>0.81012527176726368</v>
      </c>
    </row>
    <row r="99" spans="2:10" x14ac:dyDescent="0.3">
      <c r="B99" s="35" t="s">
        <v>5</v>
      </c>
      <c r="C99" s="36">
        <v>375</v>
      </c>
      <c r="D99" s="36">
        <v>1340</v>
      </c>
      <c r="E99" s="36">
        <v>6954</v>
      </c>
      <c r="F99" s="36">
        <v>990</v>
      </c>
      <c r="G99" s="36">
        <v>9659</v>
      </c>
      <c r="I99" s="35"/>
      <c r="J99" s="3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77BFD-1C27-4916-9781-6C72E9E05966}">
  <dimension ref="A1:J99"/>
  <sheetViews>
    <sheetView workbookViewId="0">
      <selection activeCell="B42" sqref="B42"/>
    </sheetView>
  </sheetViews>
  <sheetFormatPr defaultColWidth="9.109375" defaultRowHeight="15.6" x14ac:dyDescent="0.3"/>
  <cols>
    <col min="1" max="1" width="44.6640625" style="29" customWidth="1"/>
    <col min="2" max="2" width="38.5546875" style="29" customWidth="1"/>
    <col min="3" max="3" width="14" style="15" customWidth="1"/>
    <col min="4" max="4" width="17" style="15" customWidth="1"/>
    <col min="5" max="7" width="14" style="15" customWidth="1"/>
    <col min="8" max="8" width="1.5546875" style="30" customWidth="1"/>
    <col min="9" max="9" width="22.33203125" style="30" customWidth="1"/>
    <col min="10" max="10" width="22.33203125" style="31" customWidth="1"/>
    <col min="11" max="16384" width="9.109375" style="30"/>
  </cols>
  <sheetData>
    <row r="1" spans="1:10" x14ac:dyDescent="0.3">
      <c r="A1" s="18" t="s">
        <v>208</v>
      </c>
    </row>
    <row r="2" spans="1:10" x14ac:dyDescent="0.3">
      <c r="A2" s="45" t="s">
        <v>290</v>
      </c>
    </row>
    <row r="3" spans="1:10" x14ac:dyDescent="0.3">
      <c r="A3" s="47" t="s">
        <v>199</v>
      </c>
    </row>
    <row r="4" spans="1:10" x14ac:dyDescent="0.3">
      <c r="A4" s="47"/>
    </row>
    <row r="5" spans="1:10" x14ac:dyDescent="0.3">
      <c r="A5" s="29" t="s">
        <v>139</v>
      </c>
      <c r="B5" s="47" t="s">
        <v>138</v>
      </c>
    </row>
    <row r="7" spans="1:10" ht="31.5" customHeight="1" thickBot="1" x14ac:dyDescent="0.35">
      <c r="B7" s="23"/>
      <c r="C7" s="23" t="s">
        <v>1</v>
      </c>
      <c r="D7" s="23" t="s">
        <v>2</v>
      </c>
      <c r="E7" s="23" t="s">
        <v>3</v>
      </c>
      <c r="F7" s="23" t="s">
        <v>4</v>
      </c>
      <c r="G7" s="23" t="s">
        <v>5</v>
      </c>
      <c r="I7" s="28" t="s">
        <v>204</v>
      </c>
      <c r="J7" s="28" t="s">
        <v>203</v>
      </c>
    </row>
    <row r="8" spans="1:10" x14ac:dyDescent="0.3">
      <c r="B8" s="32" t="s">
        <v>6</v>
      </c>
      <c r="C8" s="15">
        <v>165</v>
      </c>
      <c r="D8" s="15">
        <v>284</v>
      </c>
      <c r="E8" s="15">
        <v>2343</v>
      </c>
      <c r="F8" s="15">
        <v>420</v>
      </c>
      <c r="G8" s="15">
        <v>3212</v>
      </c>
      <c r="I8" s="31">
        <v>0.48076635234246368</v>
      </c>
      <c r="J8" s="31">
        <v>0.54284265675173227</v>
      </c>
    </row>
    <row r="9" spans="1:10" x14ac:dyDescent="0.3">
      <c r="B9" s="32" t="s">
        <v>182</v>
      </c>
      <c r="C9" s="15">
        <v>119</v>
      </c>
      <c r="D9" s="15">
        <v>170</v>
      </c>
      <c r="E9" s="15">
        <v>2037</v>
      </c>
      <c r="F9" s="15">
        <v>322</v>
      </c>
      <c r="G9" s="15">
        <v>2648</v>
      </c>
      <c r="I9" s="31">
        <v>0.39634785211794643</v>
      </c>
      <c r="J9" s="31">
        <v>0.44752408315024506</v>
      </c>
    </row>
    <row r="10" spans="1:10" x14ac:dyDescent="0.3">
      <c r="B10" s="32" t="s">
        <v>7</v>
      </c>
      <c r="C10" s="15">
        <v>0</v>
      </c>
      <c r="D10" s="15">
        <v>6</v>
      </c>
      <c r="E10" s="15">
        <v>36</v>
      </c>
      <c r="F10" s="15">
        <v>5</v>
      </c>
      <c r="G10" s="15">
        <v>47</v>
      </c>
      <c r="I10" s="31">
        <v>7.0348750187097736E-3</v>
      </c>
      <c r="J10" s="31">
        <v>7.9432144667906032E-3</v>
      </c>
    </row>
    <row r="11" spans="1:10" x14ac:dyDescent="0.3">
      <c r="B11" s="32" t="s">
        <v>8</v>
      </c>
      <c r="C11" s="15">
        <v>0</v>
      </c>
      <c r="D11" s="15">
        <v>0</v>
      </c>
      <c r="E11" s="15">
        <v>0</v>
      </c>
      <c r="F11" s="15">
        <v>0</v>
      </c>
      <c r="G11" s="15">
        <v>0</v>
      </c>
      <c r="I11" s="31">
        <v>0</v>
      </c>
      <c r="J11" s="31">
        <v>0</v>
      </c>
    </row>
    <row r="12" spans="1:10" x14ac:dyDescent="0.3">
      <c r="B12" s="32" t="s">
        <v>9</v>
      </c>
      <c r="C12" s="15">
        <v>0</v>
      </c>
      <c r="D12" s="15">
        <v>1</v>
      </c>
      <c r="E12" s="15">
        <v>9</v>
      </c>
      <c r="F12" s="15">
        <v>0</v>
      </c>
      <c r="G12" s="15">
        <v>10</v>
      </c>
      <c r="I12" s="99">
        <v>1.4967819188744199E-3</v>
      </c>
      <c r="J12" s="99">
        <v>1.6900456312320432E-3</v>
      </c>
    </row>
    <row r="13" spans="1:10" x14ac:dyDescent="0.3">
      <c r="B13" s="33" t="s">
        <v>10</v>
      </c>
      <c r="C13" s="34">
        <v>15</v>
      </c>
      <c r="D13" s="34">
        <v>1</v>
      </c>
      <c r="E13" s="34">
        <v>154</v>
      </c>
      <c r="F13" s="34">
        <v>2</v>
      </c>
      <c r="G13" s="34">
        <v>172</v>
      </c>
      <c r="I13" s="31">
        <v>2.5744649004640022E-2</v>
      </c>
    </row>
    <row r="14" spans="1:10" x14ac:dyDescent="0.3">
      <c r="B14" s="32" t="s">
        <v>11</v>
      </c>
      <c r="C14" s="15">
        <v>2</v>
      </c>
      <c r="D14" s="15">
        <v>286</v>
      </c>
      <c r="E14" s="15">
        <v>195</v>
      </c>
      <c r="F14" s="15">
        <v>109</v>
      </c>
      <c r="G14" s="15">
        <v>592</v>
      </c>
      <c r="I14" s="31">
        <v>8.860948959736567E-2</v>
      </c>
    </row>
    <row r="15" spans="1:10" x14ac:dyDescent="0.3">
      <c r="B15" s="35" t="s">
        <v>5</v>
      </c>
      <c r="C15" s="36">
        <f>SUM(C8:C14)</f>
        <v>301</v>
      </c>
      <c r="D15" s="36">
        <f>SUM(D8:D14)</f>
        <v>748</v>
      </c>
      <c r="E15" s="36">
        <f>SUM(E8:E14)</f>
        <v>4774</v>
      </c>
      <c r="F15" s="36">
        <f>SUM(F8:F14)</f>
        <v>858</v>
      </c>
      <c r="G15" s="36">
        <f>SUM(G8:G14)</f>
        <v>6681</v>
      </c>
      <c r="I15" s="35"/>
      <c r="J15" s="35"/>
    </row>
    <row r="18" spans="1:10" x14ac:dyDescent="0.3">
      <c r="A18" s="29" t="s">
        <v>63</v>
      </c>
      <c r="B18" s="47" t="s">
        <v>141</v>
      </c>
    </row>
    <row r="20" spans="1:10" ht="31.8" thickBot="1" x14ac:dyDescent="0.35">
      <c r="B20" s="23"/>
      <c r="C20" s="23" t="s">
        <v>1</v>
      </c>
      <c r="D20" s="23" t="s">
        <v>2</v>
      </c>
      <c r="E20" s="23" t="s">
        <v>3</v>
      </c>
      <c r="F20" s="23" t="s">
        <v>4</v>
      </c>
      <c r="G20" s="23" t="s">
        <v>5</v>
      </c>
      <c r="I20" s="28" t="s">
        <v>204</v>
      </c>
      <c r="J20" s="28" t="s">
        <v>203</v>
      </c>
    </row>
    <row r="21" spans="1:10" x14ac:dyDescent="0.3">
      <c r="B21" s="32" t="s">
        <v>14</v>
      </c>
      <c r="C21" s="15">
        <v>0</v>
      </c>
      <c r="D21" s="15">
        <v>0</v>
      </c>
      <c r="E21" s="15">
        <v>7</v>
      </c>
      <c r="F21" s="15">
        <v>0</v>
      </c>
      <c r="G21" s="15">
        <f t="shared" ref="G21:G29" si="0">SUM(C21:F21)</f>
        <v>7</v>
      </c>
      <c r="I21" s="31">
        <v>1.0908524232507402E-3</v>
      </c>
      <c r="J21" s="31">
        <v>2.2229279136233727E-3</v>
      </c>
    </row>
    <row r="22" spans="1:10" x14ac:dyDescent="0.3">
      <c r="B22" s="32" t="s">
        <v>15</v>
      </c>
      <c r="C22" s="15">
        <v>0</v>
      </c>
      <c r="D22" s="15">
        <v>17</v>
      </c>
      <c r="E22" s="15">
        <v>274</v>
      </c>
      <c r="F22" s="15">
        <v>114</v>
      </c>
      <c r="G22" s="15">
        <f t="shared" si="0"/>
        <v>405</v>
      </c>
      <c r="I22" s="31">
        <v>6.311360448807854E-2</v>
      </c>
      <c r="J22" s="31">
        <v>0.12861225785963798</v>
      </c>
    </row>
    <row r="23" spans="1:10" x14ac:dyDescent="0.3">
      <c r="B23" s="32" t="s">
        <v>16</v>
      </c>
      <c r="C23" s="15">
        <v>57</v>
      </c>
      <c r="D23" s="15">
        <v>108</v>
      </c>
      <c r="E23" s="15">
        <v>582</v>
      </c>
      <c r="F23" s="15">
        <v>155</v>
      </c>
      <c r="G23" s="15">
        <f t="shared" si="0"/>
        <v>902</v>
      </c>
      <c r="I23" s="31">
        <v>0.14056412653888109</v>
      </c>
      <c r="J23" s="31">
        <v>0.28644013972689741</v>
      </c>
    </row>
    <row r="24" spans="1:10" x14ac:dyDescent="0.3">
      <c r="B24" s="32" t="s">
        <v>17</v>
      </c>
      <c r="C24" s="15">
        <v>72</v>
      </c>
      <c r="D24" s="15">
        <v>111</v>
      </c>
      <c r="E24" s="15">
        <v>538</v>
      </c>
      <c r="F24" s="15">
        <v>119</v>
      </c>
      <c r="G24" s="15">
        <f t="shared" si="0"/>
        <v>840</v>
      </c>
      <c r="I24" s="31">
        <v>0.13090229079008883</v>
      </c>
      <c r="J24" s="31">
        <v>0.26675134963480468</v>
      </c>
    </row>
    <row r="25" spans="1:10" x14ac:dyDescent="0.3">
      <c r="B25" s="32" t="s">
        <v>18</v>
      </c>
      <c r="C25" s="15">
        <v>74</v>
      </c>
      <c r="D25" s="15">
        <v>71</v>
      </c>
      <c r="E25" s="15">
        <v>350</v>
      </c>
      <c r="F25" s="15">
        <v>90</v>
      </c>
      <c r="G25" s="15">
        <f t="shared" si="0"/>
        <v>585</v>
      </c>
      <c r="I25" s="31">
        <v>9.1164095371669002E-2</v>
      </c>
      <c r="J25" s="31">
        <v>0.18577326135281041</v>
      </c>
    </row>
    <row r="26" spans="1:10" x14ac:dyDescent="0.3">
      <c r="B26" s="32" t="s">
        <v>19</v>
      </c>
      <c r="C26" s="15">
        <v>42</v>
      </c>
      <c r="D26" s="15">
        <v>38</v>
      </c>
      <c r="E26" s="15">
        <v>179</v>
      </c>
      <c r="F26" s="15">
        <v>51</v>
      </c>
      <c r="G26" s="15">
        <f t="shared" si="0"/>
        <v>310</v>
      </c>
      <c r="I26" s="31">
        <v>4.8309178743961352E-2</v>
      </c>
      <c r="J26" s="31">
        <v>9.8443950460463642E-2</v>
      </c>
    </row>
    <row r="27" spans="1:10" x14ac:dyDescent="0.3">
      <c r="B27" s="32" t="s">
        <v>20</v>
      </c>
      <c r="C27" s="15">
        <v>13</v>
      </c>
      <c r="D27" s="15">
        <v>8</v>
      </c>
      <c r="E27" s="15">
        <v>52</v>
      </c>
      <c r="F27" s="15">
        <v>27</v>
      </c>
      <c r="G27" s="15">
        <f t="shared" si="0"/>
        <v>100</v>
      </c>
      <c r="I27" s="99">
        <v>1.5583606046439146E-2</v>
      </c>
      <c r="J27" s="99">
        <v>3.1756113051762465E-2</v>
      </c>
    </row>
    <row r="28" spans="1:10" x14ac:dyDescent="0.3">
      <c r="B28" s="33" t="s">
        <v>21</v>
      </c>
      <c r="C28" s="34">
        <v>17</v>
      </c>
      <c r="D28" s="34">
        <v>19</v>
      </c>
      <c r="E28" s="34">
        <v>208</v>
      </c>
      <c r="F28" s="34">
        <v>4</v>
      </c>
      <c r="G28" s="34">
        <f t="shared" si="0"/>
        <v>248</v>
      </c>
      <c r="I28" s="31">
        <v>3.864734299516908E-2</v>
      </c>
    </row>
    <row r="29" spans="1:10" x14ac:dyDescent="0.3">
      <c r="B29" s="37" t="s">
        <v>11</v>
      </c>
      <c r="C29" s="38">
        <v>12</v>
      </c>
      <c r="D29" s="38">
        <v>387</v>
      </c>
      <c r="E29" s="38">
        <v>2336</v>
      </c>
      <c r="F29" s="38">
        <v>285</v>
      </c>
      <c r="G29" s="38">
        <f t="shared" si="0"/>
        <v>3020</v>
      </c>
      <c r="I29" s="31">
        <v>0.4706249026024622</v>
      </c>
    </row>
    <row r="30" spans="1:10" x14ac:dyDescent="0.3">
      <c r="B30" s="35" t="s">
        <v>5</v>
      </c>
      <c r="C30" s="36">
        <f>SUM(C21:C29)</f>
        <v>287</v>
      </c>
      <c r="D30" s="36">
        <f>SUM(D21:D29)</f>
        <v>759</v>
      </c>
      <c r="E30" s="36">
        <f>SUM(E21:E29)</f>
        <v>4526</v>
      </c>
      <c r="F30" s="36">
        <f>SUM(F21:F29)</f>
        <v>845</v>
      </c>
      <c r="G30" s="36">
        <f>SUM(G21:G29)</f>
        <v>6417</v>
      </c>
      <c r="I30" s="35"/>
      <c r="J30" s="35"/>
    </row>
    <row r="33" spans="1:10" x14ac:dyDescent="0.3">
      <c r="A33" s="29" t="s">
        <v>143</v>
      </c>
      <c r="B33" s="47" t="s">
        <v>304</v>
      </c>
    </row>
    <row r="35" spans="1:10" ht="31.8" thickBot="1" x14ac:dyDescent="0.35">
      <c r="B35" s="23"/>
      <c r="C35" s="23" t="s">
        <v>1</v>
      </c>
      <c r="D35" s="23" t="s">
        <v>2</v>
      </c>
      <c r="E35" s="23" t="s">
        <v>3</v>
      </c>
      <c r="F35" s="23" t="s">
        <v>4</v>
      </c>
      <c r="G35" s="23" t="s">
        <v>5</v>
      </c>
      <c r="I35" s="28" t="s">
        <v>204</v>
      </c>
      <c r="J35" s="28" t="s">
        <v>203</v>
      </c>
    </row>
    <row r="36" spans="1:10" x14ac:dyDescent="0.3">
      <c r="B36" s="32" t="s">
        <v>23</v>
      </c>
      <c r="C36" s="15">
        <v>19</v>
      </c>
      <c r="D36" s="15">
        <v>166</v>
      </c>
      <c r="E36" s="15">
        <v>9</v>
      </c>
      <c r="F36" s="15">
        <v>79</v>
      </c>
      <c r="G36" s="15">
        <f>SUM(C36:F36)</f>
        <v>273</v>
      </c>
      <c r="I36" s="31">
        <v>4.4003868471953575E-2</v>
      </c>
      <c r="J36" s="31">
        <v>0.27029702970297032</v>
      </c>
    </row>
    <row r="37" spans="1:10" x14ac:dyDescent="0.3">
      <c r="B37" s="40" t="s">
        <v>24</v>
      </c>
      <c r="C37" s="41">
        <v>26</v>
      </c>
      <c r="D37" s="41">
        <v>250</v>
      </c>
      <c r="E37" s="41">
        <v>1</v>
      </c>
      <c r="F37" s="41">
        <v>460</v>
      </c>
      <c r="G37" s="41">
        <f>SUM(C37:F37)</f>
        <v>737</v>
      </c>
      <c r="I37" s="99">
        <v>0.11879432624113476</v>
      </c>
      <c r="J37" s="99">
        <v>0.72970297029702968</v>
      </c>
    </row>
    <row r="38" spans="1:10" x14ac:dyDescent="0.3">
      <c r="B38" s="32" t="s">
        <v>10</v>
      </c>
      <c r="C38" s="15">
        <v>88</v>
      </c>
      <c r="D38" s="15">
        <v>1111</v>
      </c>
      <c r="E38" s="15">
        <v>30</v>
      </c>
      <c r="F38" s="15">
        <v>3130</v>
      </c>
      <c r="G38" s="15">
        <f>SUM(C38:F38)</f>
        <v>4359</v>
      </c>
      <c r="I38" s="31">
        <v>0.70261121856866537</v>
      </c>
    </row>
    <row r="39" spans="1:10" x14ac:dyDescent="0.3">
      <c r="B39" s="32" t="s">
        <v>11</v>
      </c>
      <c r="C39" s="15">
        <v>37</v>
      </c>
      <c r="D39" s="15">
        <v>435</v>
      </c>
      <c r="E39" s="15">
        <v>10</v>
      </c>
      <c r="F39" s="15">
        <v>353</v>
      </c>
      <c r="G39" s="15">
        <f>SUM(C39:F39)</f>
        <v>835</v>
      </c>
      <c r="I39" s="31">
        <v>0.13459058671824628</v>
      </c>
    </row>
    <row r="40" spans="1:10" x14ac:dyDescent="0.3">
      <c r="B40" s="35" t="s">
        <v>5</v>
      </c>
      <c r="C40" s="36">
        <f>SUM(C36:C39)</f>
        <v>170</v>
      </c>
      <c r="D40" s="36">
        <f>SUM(D36:D39)</f>
        <v>1962</v>
      </c>
      <c r="E40" s="36">
        <f>SUM(E36:E39)</f>
        <v>50</v>
      </c>
      <c r="F40" s="36">
        <f>SUM(F36:F39)</f>
        <v>4022</v>
      </c>
      <c r="G40" s="36">
        <f>SUM(C40:F40)</f>
        <v>6204</v>
      </c>
      <c r="I40" s="35"/>
      <c r="J40" s="35"/>
    </row>
    <row r="41" spans="1:10" x14ac:dyDescent="0.3">
      <c r="B41" s="30"/>
    </row>
    <row r="42" spans="1:10" x14ac:dyDescent="0.3">
      <c r="B42" s="30"/>
    </row>
    <row r="43" spans="1:10" x14ac:dyDescent="0.3">
      <c r="A43" s="29" t="s">
        <v>64</v>
      </c>
      <c r="B43" s="47" t="s">
        <v>140</v>
      </c>
    </row>
    <row r="44" spans="1:10" x14ac:dyDescent="0.3">
      <c r="B44" s="30"/>
    </row>
    <row r="45" spans="1:10" ht="31.8" thickBot="1" x14ac:dyDescent="0.35">
      <c r="B45" s="23"/>
      <c r="C45" s="23" t="s">
        <v>1</v>
      </c>
      <c r="D45" s="23" t="s">
        <v>2</v>
      </c>
      <c r="E45" s="23" t="s">
        <v>3</v>
      </c>
      <c r="F45" s="23" t="s">
        <v>4</v>
      </c>
      <c r="G45" s="23" t="s">
        <v>5</v>
      </c>
      <c r="I45" s="28" t="s">
        <v>204</v>
      </c>
      <c r="J45" s="28" t="s">
        <v>203</v>
      </c>
    </row>
    <row r="46" spans="1:10" x14ac:dyDescent="0.3">
      <c r="B46" s="32" t="s">
        <v>27</v>
      </c>
      <c r="C46" s="15">
        <v>249</v>
      </c>
      <c r="D46" s="15">
        <v>353</v>
      </c>
      <c r="E46" s="15">
        <v>2425</v>
      </c>
      <c r="F46" s="15">
        <v>622</v>
      </c>
      <c r="G46" s="15">
        <f>SUM(C46:F46)</f>
        <v>3649</v>
      </c>
      <c r="I46" s="31">
        <v>0.56846860881757288</v>
      </c>
      <c r="J46" s="31">
        <v>0.90997506234413961</v>
      </c>
    </row>
    <row r="47" spans="1:10" x14ac:dyDescent="0.3">
      <c r="B47" s="32" t="s">
        <v>28</v>
      </c>
      <c r="C47" s="15">
        <v>0</v>
      </c>
      <c r="D47" s="15">
        <v>0</v>
      </c>
      <c r="E47" s="15">
        <v>5</v>
      </c>
      <c r="F47" s="15">
        <v>0</v>
      </c>
      <c r="G47" s="15">
        <f t="shared" ref="G47:G65" si="1">SUM(C47:F47)</f>
        <v>5</v>
      </c>
      <c r="I47" s="31">
        <v>7.789375292101573E-4</v>
      </c>
      <c r="J47" s="31">
        <v>1.2468827930174563E-3</v>
      </c>
    </row>
    <row r="48" spans="1:10" x14ac:dyDescent="0.3">
      <c r="B48" s="32" t="s">
        <v>29</v>
      </c>
      <c r="C48" s="15">
        <v>0</v>
      </c>
      <c r="D48" s="15">
        <v>0</v>
      </c>
      <c r="E48" s="15">
        <v>0</v>
      </c>
      <c r="F48" s="15">
        <v>0</v>
      </c>
      <c r="G48" s="15">
        <f t="shared" si="1"/>
        <v>0</v>
      </c>
      <c r="I48" s="31">
        <v>0</v>
      </c>
      <c r="J48" s="31">
        <v>0</v>
      </c>
    </row>
    <row r="49" spans="2:10" x14ac:dyDescent="0.3">
      <c r="B49" s="32" t="s">
        <v>30</v>
      </c>
      <c r="C49" s="15">
        <v>0</v>
      </c>
      <c r="D49" s="15">
        <v>0</v>
      </c>
      <c r="E49" s="15">
        <v>24</v>
      </c>
      <c r="F49" s="15">
        <v>2</v>
      </c>
      <c r="G49" s="15">
        <f t="shared" si="1"/>
        <v>26</v>
      </c>
      <c r="I49" s="31">
        <v>4.0504751518928182E-3</v>
      </c>
      <c r="J49" s="31">
        <v>6.4837905236907727E-3</v>
      </c>
    </row>
    <row r="50" spans="2:10" x14ac:dyDescent="0.3">
      <c r="B50" s="32" t="s">
        <v>31</v>
      </c>
      <c r="C50" s="15">
        <v>4</v>
      </c>
      <c r="D50" s="15">
        <v>5</v>
      </c>
      <c r="E50" s="15">
        <v>15</v>
      </c>
      <c r="F50" s="15">
        <v>4</v>
      </c>
      <c r="G50" s="15">
        <f t="shared" si="1"/>
        <v>28</v>
      </c>
      <c r="I50" s="31">
        <v>4.3620501635768813E-3</v>
      </c>
      <c r="J50" s="31">
        <v>6.9825436408977558E-3</v>
      </c>
    </row>
    <row r="51" spans="2:10" x14ac:dyDescent="0.3">
      <c r="B51" s="32" t="s">
        <v>32</v>
      </c>
      <c r="C51" s="15">
        <v>0</v>
      </c>
      <c r="D51" s="15">
        <v>0</v>
      </c>
      <c r="E51" s="15">
        <v>5</v>
      </c>
      <c r="F51" s="15">
        <v>2</v>
      </c>
      <c r="G51" s="15">
        <f t="shared" si="1"/>
        <v>7</v>
      </c>
      <c r="I51" s="31">
        <v>1.0905125408942203E-3</v>
      </c>
      <c r="J51" s="31">
        <v>1.7456359102244389E-3</v>
      </c>
    </row>
    <row r="52" spans="2:10" x14ac:dyDescent="0.3">
      <c r="B52" s="32" t="s">
        <v>67</v>
      </c>
      <c r="C52" s="15">
        <v>1</v>
      </c>
      <c r="D52" s="15">
        <v>0</v>
      </c>
      <c r="E52" s="15">
        <v>1</v>
      </c>
      <c r="F52" s="15">
        <v>0</v>
      </c>
      <c r="G52" s="15">
        <f t="shared" si="1"/>
        <v>2</v>
      </c>
      <c r="I52" s="31">
        <v>3.1157501168406292E-4</v>
      </c>
      <c r="J52" s="31">
        <v>4.9875311720698251E-4</v>
      </c>
    </row>
    <row r="53" spans="2:10" x14ac:dyDescent="0.3">
      <c r="B53" s="32" t="s">
        <v>68</v>
      </c>
      <c r="C53" s="15">
        <v>0</v>
      </c>
      <c r="D53" s="15">
        <v>1</v>
      </c>
      <c r="E53" s="15">
        <v>6</v>
      </c>
      <c r="F53" s="15">
        <v>6</v>
      </c>
      <c r="G53" s="15">
        <f t="shared" si="1"/>
        <v>13</v>
      </c>
      <c r="I53" s="31">
        <v>2.0252375759464091E-3</v>
      </c>
      <c r="J53" s="31">
        <v>3.2418952618453864E-3</v>
      </c>
    </row>
    <row r="54" spans="2:10" x14ac:dyDescent="0.3">
      <c r="B54" s="32" t="s">
        <v>33</v>
      </c>
      <c r="C54" s="15">
        <v>0</v>
      </c>
      <c r="D54" s="15">
        <v>0</v>
      </c>
      <c r="E54" s="15">
        <v>0</v>
      </c>
      <c r="F54" s="15">
        <v>0</v>
      </c>
      <c r="G54" s="15">
        <f t="shared" si="1"/>
        <v>0</v>
      </c>
      <c r="I54" s="31">
        <v>0</v>
      </c>
      <c r="J54" s="31">
        <v>0</v>
      </c>
    </row>
    <row r="55" spans="2:10" x14ac:dyDescent="0.3">
      <c r="B55" s="32" t="s">
        <v>34</v>
      </c>
      <c r="C55" s="15">
        <v>0</v>
      </c>
      <c r="D55" s="15">
        <v>1</v>
      </c>
      <c r="E55" s="15">
        <v>11</v>
      </c>
      <c r="F55" s="15">
        <v>0</v>
      </c>
      <c r="G55" s="15">
        <f t="shared" si="1"/>
        <v>12</v>
      </c>
      <c r="I55" s="31">
        <v>1.8694500701043775E-3</v>
      </c>
      <c r="J55" s="31">
        <v>2.9925187032418953E-3</v>
      </c>
    </row>
    <row r="56" spans="2:10" x14ac:dyDescent="0.3">
      <c r="B56" s="32" t="s">
        <v>35</v>
      </c>
      <c r="C56" s="15">
        <v>2</v>
      </c>
      <c r="D56" s="15">
        <v>40</v>
      </c>
      <c r="E56" s="15">
        <v>2</v>
      </c>
      <c r="F56" s="15">
        <v>0</v>
      </c>
      <c r="G56" s="15">
        <f t="shared" si="1"/>
        <v>44</v>
      </c>
      <c r="I56" s="31">
        <v>6.8546502570493847E-3</v>
      </c>
      <c r="J56" s="31">
        <v>1.0972568578553617E-2</v>
      </c>
    </row>
    <row r="57" spans="2:10" x14ac:dyDescent="0.3">
      <c r="B57" s="32" t="s">
        <v>36</v>
      </c>
      <c r="C57" s="15">
        <v>0</v>
      </c>
      <c r="D57" s="15">
        <v>0</v>
      </c>
      <c r="E57" s="15">
        <v>19</v>
      </c>
      <c r="F57" s="15">
        <v>1</v>
      </c>
      <c r="G57" s="15">
        <f t="shared" si="1"/>
        <v>20</v>
      </c>
      <c r="I57" s="31">
        <v>3.1157501168406292E-3</v>
      </c>
      <c r="J57" s="31">
        <v>4.9875311720698253E-3</v>
      </c>
    </row>
    <row r="58" spans="2:10" x14ac:dyDescent="0.3">
      <c r="B58" s="32" t="s">
        <v>37</v>
      </c>
      <c r="C58" s="15">
        <v>0</v>
      </c>
      <c r="D58" s="15">
        <v>0</v>
      </c>
      <c r="E58" s="15">
        <v>0</v>
      </c>
      <c r="F58" s="15">
        <v>0</v>
      </c>
      <c r="G58" s="15">
        <f t="shared" si="1"/>
        <v>0</v>
      </c>
      <c r="I58" s="31">
        <v>0</v>
      </c>
      <c r="J58" s="31">
        <v>0</v>
      </c>
    </row>
    <row r="59" spans="2:10" x14ac:dyDescent="0.3">
      <c r="B59" s="32" t="s">
        <v>38</v>
      </c>
      <c r="C59" s="15">
        <v>0</v>
      </c>
      <c r="D59" s="15">
        <v>0</v>
      </c>
      <c r="E59" s="15">
        <v>20</v>
      </c>
      <c r="F59" s="15">
        <v>1</v>
      </c>
      <c r="G59" s="15">
        <f t="shared" si="1"/>
        <v>21</v>
      </c>
      <c r="I59" s="31">
        <v>3.2715376226826608E-3</v>
      </c>
      <c r="J59" s="31">
        <v>5.2369077306733168E-3</v>
      </c>
    </row>
    <row r="60" spans="2:10" x14ac:dyDescent="0.3">
      <c r="B60" s="32" t="s">
        <v>39</v>
      </c>
      <c r="C60" s="15">
        <v>0</v>
      </c>
      <c r="D60" s="15">
        <v>0</v>
      </c>
      <c r="E60" s="15">
        <v>0</v>
      </c>
      <c r="F60" s="15">
        <v>0</v>
      </c>
      <c r="G60" s="15">
        <f t="shared" si="1"/>
        <v>0</v>
      </c>
      <c r="I60" s="31">
        <v>0</v>
      </c>
      <c r="J60" s="31">
        <v>0</v>
      </c>
    </row>
    <row r="61" spans="2:10" x14ac:dyDescent="0.3">
      <c r="B61" s="32" t="s">
        <v>40</v>
      </c>
      <c r="C61" s="15">
        <v>3</v>
      </c>
      <c r="D61" s="15">
        <v>2</v>
      </c>
      <c r="E61" s="15">
        <v>101</v>
      </c>
      <c r="F61" s="15">
        <v>4</v>
      </c>
      <c r="G61" s="15">
        <f t="shared" si="1"/>
        <v>110</v>
      </c>
      <c r="I61" s="31">
        <v>1.713662564262346E-2</v>
      </c>
      <c r="J61" s="31">
        <v>2.7431421446384038E-2</v>
      </c>
    </row>
    <row r="62" spans="2:10" x14ac:dyDescent="0.3">
      <c r="B62" s="32" t="s">
        <v>69</v>
      </c>
      <c r="C62" s="15">
        <v>0</v>
      </c>
      <c r="D62" s="15">
        <v>0</v>
      </c>
      <c r="E62" s="15">
        <v>61</v>
      </c>
      <c r="F62" s="15">
        <v>12</v>
      </c>
      <c r="G62" s="15">
        <f t="shared" si="1"/>
        <v>73</v>
      </c>
      <c r="I62" s="31">
        <v>1.1372487926468297E-2</v>
      </c>
      <c r="J62" s="31">
        <v>1.8204488778054861E-2</v>
      </c>
    </row>
    <row r="63" spans="2:10" x14ac:dyDescent="0.3">
      <c r="B63" s="40" t="s">
        <v>206</v>
      </c>
      <c r="C63" s="41">
        <v>0</v>
      </c>
      <c r="D63" s="41">
        <v>0</v>
      </c>
      <c r="E63" s="41">
        <v>0</v>
      </c>
      <c r="F63" s="41">
        <v>0</v>
      </c>
      <c r="G63" s="15">
        <f t="shared" si="1"/>
        <v>0</v>
      </c>
      <c r="I63" s="99">
        <v>0</v>
      </c>
      <c r="J63" s="99">
        <v>0</v>
      </c>
    </row>
    <row r="64" spans="2:10" x14ac:dyDescent="0.3">
      <c r="B64" s="32" t="s">
        <v>10</v>
      </c>
      <c r="C64" s="15">
        <v>8</v>
      </c>
      <c r="D64" s="15">
        <v>38</v>
      </c>
      <c r="E64" s="15">
        <v>420</v>
      </c>
      <c r="F64" s="15">
        <v>7</v>
      </c>
      <c r="G64" s="44">
        <f t="shared" si="1"/>
        <v>473</v>
      </c>
      <c r="I64" s="31">
        <v>7.3687490263280891E-2</v>
      </c>
    </row>
    <row r="65" spans="1:10" x14ac:dyDescent="0.3">
      <c r="B65" s="32" t="s">
        <v>41</v>
      </c>
      <c r="C65" s="15">
        <v>28</v>
      </c>
      <c r="D65" s="15">
        <v>351</v>
      </c>
      <c r="E65" s="15">
        <v>1374</v>
      </c>
      <c r="F65" s="15">
        <v>183</v>
      </c>
      <c r="G65" s="15">
        <f t="shared" si="1"/>
        <v>1936</v>
      </c>
      <c r="I65" s="31">
        <v>0.30160461131017291</v>
      </c>
    </row>
    <row r="66" spans="1:10" x14ac:dyDescent="0.3">
      <c r="B66" s="35" t="s">
        <v>5</v>
      </c>
      <c r="C66" s="36">
        <f>SUM(C46:C65)</f>
        <v>295</v>
      </c>
      <c r="D66" s="36">
        <f>SUM(D46:D65)</f>
        <v>791</v>
      </c>
      <c r="E66" s="36">
        <f>SUM(E46:E65)</f>
        <v>4489</v>
      </c>
      <c r="F66" s="36">
        <f>SUM(F46:F65)</f>
        <v>844</v>
      </c>
      <c r="G66" s="36">
        <f>SUM(G46:G65)</f>
        <v>6419</v>
      </c>
      <c r="I66" s="35"/>
      <c r="J66" s="35"/>
    </row>
    <row r="69" spans="1:10" x14ac:dyDescent="0.3">
      <c r="A69" s="29" t="s">
        <v>65</v>
      </c>
      <c r="B69" s="47" t="s">
        <v>205</v>
      </c>
    </row>
    <row r="71" spans="1:10" ht="31.8" thickBot="1" x14ac:dyDescent="0.35">
      <c r="B71" s="23"/>
      <c r="C71" s="23" t="s">
        <v>1</v>
      </c>
      <c r="D71" s="23" t="s">
        <v>2</v>
      </c>
      <c r="E71" s="23" t="s">
        <v>3</v>
      </c>
      <c r="F71" s="23" t="s">
        <v>4</v>
      </c>
      <c r="G71" s="23" t="s">
        <v>5</v>
      </c>
      <c r="I71" s="28" t="s">
        <v>204</v>
      </c>
      <c r="J71" s="28" t="s">
        <v>203</v>
      </c>
    </row>
    <row r="72" spans="1:10" x14ac:dyDescent="0.3">
      <c r="B72" s="32" t="s">
        <v>42</v>
      </c>
      <c r="C72" s="15">
        <v>4</v>
      </c>
      <c r="D72" s="15">
        <v>12</v>
      </c>
      <c r="E72" s="15">
        <v>25</v>
      </c>
      <c r="F72" s="15">
        <v>15</v>
      </c>
      <c r="G72" s="15">
        <v>56</v>
      </c>
      <c r="I72" s="31">
        <v>8.7268193860059219E-3</v>
      </c>
      <c r="J72" s="31">
        <v>2.9803086748270355E-2</v>
      </c>
    </row>
    <row r="73" spans="1:10" x14ac:dyDescent="0.3">
      <c r="B73" s="32" t="s">
        <v>43</v>
      </c>
      <c r="C73" s="15">
        <v>10</v>
      </c>
      <c r="D73" s="15">
        <v>17</v>
      </c>
      <c r="E73" s="15">
        <v>73</v>
      </c>
      <c r="F73" s="15">
        <v>15</v>
      </c>
      <c r="G73" s="15">
        <v>115</v>
      </c>
      <c r="I73" s="31">
        <v>1.7921146953405017E-2</v>
      </c>
      <c r="J73" s="31">
        <v>6.1202767429483766E-2</v>
      </c>
    </row>
    <row r="74" spans="1:10" x14ac:dyDescent="0.3">
      <c r="B74" s="32" t="s">
        <v>44</v>
      </c>
      <c r="C74" s="15">
        <v>3</v>
      </c>
      <c r="D74" s="15">
        <v>16</v>
      </c>
      <c r="E74" s="15">
        <v>48</v>
      </c>
      <c r="F74" s="15">
        <v>13</v>
      </c>
      <c r="G74" s="15">
        <v>80</v>
      </c>
      <c r="I74" s="31">
        <v>1.2466884837151316E-2</v>
      </c>
      <c r="J74" s="31">
        <v>4.2575838211814793E-2</v>
      </c>
    </row>
    <row r="75" spans="1:10" x14ac:dyDescent="0.3">
      <c r="B75" s="32" t="s">
        <v>45</v>
      </c>
      <c r="C75" s="15">
        <v>150</v>
      </c>
      <c r="D75" s="15">
        <v>177</v>
      </c>
      <c r="E75" s="15">
        <v>796</v>
      </c>
      <c r="F75" s="15">
        <v>390</v>
      </c>
      <c r="G75" s="15">
        <v>1513</v>
      </c>
      <c r="I75" s="31">
        <v>0.23577995948262429</v>
      </c>
      <c r="J75" s="31">
        <v>0.80521554018094732</v>
      </c>
    </row>
    <row r="76" spans="1:10" x14ac:dyDescent="0.3">
      <c r="B76" s="32" t="s">
        <v>46</v>
      </c>
      <c r="C76" s="15">
        <v>2</v>
      </c>
      <c r="D76" s="15">
        <v>7</v>
      </c>
      <c r="E76" s="15">
        <v>90</v>
      </c>
      <c r="F76" s="15">
        <v>8</v>
      </c>
      <c r="G76" s="15">
        <v>107</v>
      </c>
      <c r="I76" s="31">
        <v>1.6674458469689887E-2</v>
      </c>
      <c r="J76" s="31">
        <v>5.6945183608302287E-2</v>
      </c>
    </row>
    <row r="77" spans="1:10" x14ac:dyDescent="0.3">
      <c r="B77" s="32" t="s">
        <v>47</v>
      </c>
      <c r="C77" s="15">
        <v>0</v>
      </c>
      <c r="D77" s="15">
        <v>0</v>
      </c>
      <c r="E77" s="15">
        <v>6</v>
      </c>
      <c r="F77" s="15">
        <v>0</v>
      </c>
      <c r="G77" s="15">
        <v>6</v>
      </c>
      <c r="I77" s="31">
        <v>9.3501636278634881E-4</v>
      </c>
      <c r="J77" s="31">
        <v>3.1931878658861094E-3</v>
      </c>
    </row>
    <row r="78" spans="1:10" x14ac:dyDescent="0.3">
      <c r="B78" s="40" t="s">
        <v>76</v>
      </c>
      <c r="C78" s="41">
        <v>0</v>
      </c>
      <c r="D78" s="41">
        <v>0</v>
      </c>
      <c r="E78" s="41">
        <v>0</v>
      </c>
      <c r="F78" s="41">
        <v>2</v>
      </c>
      <c r="G78" s="41">
        <v>2</v>
      </c>
      <c r="I78" s="99">
        <v>3.1167212092878292E-4</v>
      </c>
      <c r="J78" s="99">
        <v>1.0643959552953698E-3</v>
      </c>
    </row>
    <row r="79" spans="1:10" x14ac:dyDescent="0.3">
      <c r="B79" s="32" t="s">
        <v>10</v>
      </c>
      <c r="C79" s="15">
        <v>28</v>
      </c>
      <c r="D79" s="15">
        <v>39</v>
      </c>
      <c r="E79" s="15">
        <v>122</v>
      </c>
      <c r="F79" s="15">
        <v>17</v>
      </c>
      <c r="G79" s="15">
        <v>206</v>
      </c>
      <c r="I79" s="31">
        <v>3.2102228455664641E-2</v>
      </c>
    </row>
    <row r="80" spans="1:10" x14ac:dyDescent="0.3">
      <c r="B80" s="32" t="s">
        <v>11</v>
      </c>
      <c r="C80" s="15">
        <v>86</v>
      </c>
      <c r="D80" s="15">
        <v>487</v>
      </c>
      <c r="E80" s="15">
        <v>3371</v>
      </c>
      <c r="F80" s="15">
        <v>388</v>
      </c>
      <c r="G80" s="15">
        <v>4332</v>
      </c>
      <c r="I80" s="31">
        <v>0.67508181393174382</v>
      </c>
    </row>
    <row r="81" spans="1:10" x14ac:dyDescent="0.3">
      <c r="B81" s="35" t="s">
        <v>5</v>
      </c>
      <c r="C81" s="36">
        <f>SUM(C72:C80)</f>
        <v>283</v>
      </c>
      <c r="D81" s="36">
        <f>SUM(D72:D80)</f>
        <v>755</v>
      </c>
      <c r="E81" s="36">
        <f>SUM(E72:E80)</f>
        <v>4531</v>
      </c>
      <c r="F81" s="36">
        <f>SUM(F72:F80)</f>
        <v>848</v>
      </c>
      <c r="G81" s="36">
        <f>SUM(G72:G80)</f>
        <v>6417</v>
      </c>
      <c r="I81" s="35"/>
      <c r="J81" s="35"/>
    </row>
    <row r="84" spans="1:10" x14ac:dyDescent="0.3">
      <c r="A84" s="29" t="s">
        <v>66</v>
      </c>
      <c r="B84" s="47" t="s">
        <v>142</v>
      </c>
    </row>
    <row r="86" spans="1:10" ht="31.8" thickBot="1" x14ac:dyDescent="0.35">
      <c r="B86" s="23"/>
      <c r="C86" s="23" t="s">
        <v>1</v>
      </c>
      <c r="D86" s="23" t="s">
        <v>2</v>
      </c>
      <c r="E86" s="23" t="s">
        <v>3</v>
      </c>
      <c r="F86" s="23" t="s">
        <v>4</v>
      </c>
      <c r="G86" s="23" t="s">
        <v>5</v>
      </c>
      <c r="I86" s="28" t="s">
        <v>204</v>
      </c>
      <c r="J86" s="28" t="s">
        <v>203</v>
      </c>
    </row>
    <row r="87" spans="1:10" x14ac:dyDescent="0.3">
      <c r="A87" s="13"/>
      <c r="B87" s="32" t="s">
        <v>48</v>
      </c>
      <c r="C87" s="15">
        <v>2</v>
      </c>
      <c r="D87" s="15">
        <v>1</v>
      </c>
      <c r="E87" s="15">
        <v>4</v>
      </c>
      <c r="F87" s="15">
        <v>0</v>
      </c>
      <c r="G87" s="15">
        <v>7</v>
      </c>
      <c r="I87" s="31">
        <v>1.0770887828896753E-3</v>
      </c>
      <c r="J87" s="31">
        <v>5.7851239669421484E-3</v>
      </c>
    </row>
    <row r="88" spans="1:10" x14ac:dyDescent="0.3">
      <c r="A88" s="13"/>
      <c r="B88" s="32" t="s">
        <v>49</v>
      </c>
      <c r="C88" s="15">
        <v>67</v>
      </c>
      <c r="D88" s="15">
        <v>64</v>
      </c>
      <c r="E88" s="15">
        <v>165</v>
      </c>
      <c r="F88" s="15">
        <v>189</v>
      </c>
      <c r="G88" s="15">
        <v>485</v>
      </c>
      <c r="I88" s="31">
        <v>7.4626865671641784E-2</v>
      </c>
      <c r="J88" s="31">
        <v>0.40082644628099173</v>
      </c>
    </row>
    <row r="89" spans="1:10" x14ac:dyDescent="0.3">
      <c r="A89" s="13"/>
      <c r="B89" s="32" t="s">
        <v>50</v>
      </c>
      <c r="C89" s="15">
        <v>34</v>
      </c>
      <c r="D89" s="15">
        <v>41</v>
      </c>
      <c r="E89" s="15">
        <v>107</v>
      </c>
      <c r="F89" s="15">
        <v>138</v>
      </c>
      <c r="G89" s="15">
        <v>320</v>
      </c>
      <c r="I89" s="31">
        <v>4.9238344360670872E-2</v>
      </c>
      <c r="J89" s="31">
        <v>0.26446280991735538</v>
      </c>
    </row>
    <row r="90" spans="1:10" x14ac:dyDescent="0.3">
      <c r="A90" s="13"/>
      <c r="B90" s="32" t="s">
        <v>51</v>
      </c>
      <c r="C90" s="15">
        <v>3</v>
      </c>
      <c r="D90" s="15">
        <v>6</v>
      </c>
      <c r="E90" s="15">
        <v>11</v>
      </c>
      <c r="F90" s="15">
        <v>0</v>
      </c>
      <c r="G90" s="15">
        <v>20</v>
      </c>
      <c r="I90" s="31">
        <v>3.0773965225419295E-3</v>
      </c>
      <c r="J90" s="31">
        <v>1.6528925619834711E-2</v>
      </c>
    </row>
    <row r="91" spans="1:10" x14ac:dyDescent="0.3">
      <c r="A91" s="13"/>
      <c r="B91" s="32" t="s">
        <v>52</v>
      </c>
      <c r="C91" s="15">
        <v>26</v>
      </c>
      <c r="D91" s="15">
        <v>24</v>
      </c>
      <c r="E91" s="15">
        <v>42</v>
      </c>
      <c r="F91" s="15">
        <v>50</v>
      </c>
      <c r="G91" s="15">
        <v>142</v>
      </c>
      <c r="I91" s="31">
        <v>2.1849515310047699E-2</v>
      </c>
      <c r="J91" s="31">
        <v>0.11735537190082644</v>
      </c>
    </row>
    <row r="92" spans="1:10" x14ac:dyDescent="0.3">
      <c r="A92" s="13"/>
      <c r="B92" s="32" t="s">
        <v>53</v>
      </c>
      <c r="C92" s="15">
        <v>0</v>
      </c>
      <c r="D92" s="15">
        <v>0</v>
      </c>
      <c r="E92" s="15">
        <v>1</v>
      </c>
      <c r="F92" s="15">
        <v>0</v>
      </c>
      <c r="G92" s="15">
        <v>0</v>
      </c>
      <c r="I92" s="31">
        <v>0</v>
      </c>
      <c r="J92" s="31">
        <v>0</v>
      </c>
    </row>
    <row r="93" spans="1:10" x14ac:dyDescent="0.3">
      <c r="A93" s="13"/>
      <c r="B93" s="32" t="s">
        <v>54</v>
      </c>
      <c r="C93" s="15">
        <v>1</v>
      </c>
      <c r="D93" s="15">
        <v>0</v>
      </c>
      <c r="E93" s="15">
        <v>15</v>
      </c>
      <c r="F93" s="15">
        <v>0</v>
      </c>
      <c r="G93" s="15">
        <v>16</v>
      </c>
      <c r="I93" s="31">
        <v>2.4619172180335436E-3</v>
      </c>
      <c r="J93" s="31">
        <v>1.3223140495867768E-2</v>
      </c>
    </row>
    <row r="94" spans="1:10" x14ac:dyDescent="0.3">
      <c r="A94" s="13"/>
      <c r="B94" s="32" t="s">
        <v>71</v>
      </c>
      <c r="C94" s="15">
        <v>3</v>
      </c>
      <c r="D94" s="15">
        <v>0</v>
      </c>
      <c r="E94" s="15">
        <v>41</v>
      </c>
      <c r="F94" s="15">
        <v>4</v>
      </c>
      <c r="G94" s="15">
        <v>48</v>
      </c>
      <c r="I94" s="31">
        <v>7.3857516541006307E-3</v>
      </c>
      <c r="J94" s="31">
        <v>3.9669421487603308E-2</v>
      </c>
    </row>
    <row r="95" spans="1:10" x14ac:dyDescent="0.3">
      <c r="A95" s="13"/>
      <c r="B95" s="32" t="s">
        <v>55</v>
      </c>
      <c r="C95" s="15">
        <v>2</v>
      </c>
      <c r="D95" s="15">
        <v>33</v>
      </c>
      <c r="E95" s="15">
        <v>83</v>
      </c>
      <c r="F95" s="15">
        <v>6</v>
      </c>
      <c r="G95" s="15">
        <v>124</v>
      </c>
      <c r="I95" s="31">
        <v>1.9079858439759963E-2</v>
      </c>
      <c r="J95" s="31">
        <v>0.10247933884297521</v>
      </c>
    </row>
    <row r="96" spans="1:10" x14ac:dyDescent="0.3">
      <c r="A96" s="13"/>
      <c r="B96" s="40" t="s">
        <v>56</v>
      </c>
      <c r="C96" s="41">
        <v>3</v>
      </c>
      <c r="D96" s="41">
        <v>0</v>
      </c>
      <c r="E96" s="41">
        <v>41</v>
      </c>
      <c r="F96" s="41">
        <v>4</v>
      </c>
      <c r="G96" s="41">
        <v>48</v>
      </c>
      <c r="I96" s="99">
        <v>7.3857516541006307E-3</v>
      </c>
      <c r="J96" s="99">
        <v>3.9669421487603308E-2</v>
      </c>
    </row>
    <row r="97" spans="1:10" x14ac:dyDescent="0.3">
      <c r="A97" s="13"/>
      <c r="B97" s="32" t="s">
        <v>10</v>
      </c>
      <c r="C97" s="15">
        <v>52</v>
      </c>
      <c r="D97" s="15">
        <v>70</v>
      </c>
      <c r="E97" s="15">
        <v>187</v>
      </c>
      <c r="F97" s="15">
        <v>46</v>
      </c>
      <c r="G97" s="15">
        <v>355</v>
      </c>
      <c r="I97" s="31">
        <v>5.4623788275119246E-2</v>
      </c>
    </row>
    <row r="98" spans="1:10" x14ac:dyDescent="0.3">
      <c r="A98" s="13"/>
      <c r="B98" s="32" t="s">
        <v>11</v>
      </c>
      <c r="C98" s="15">
        <v>105</v>
      </c>
      <c r="D98" s="15">
        <v>530</v>
      </c>
      <c r="E98" s="15">
        <v>3890</v>
      </c>
      <c r="F98" s="15">
        <v>409</v>
      </c>
      <c r="G98" s="15">
        <v>4934</v>
      </c>
      <c r="I98" s="31">
        <v>0.75919372211109404</v>
      </c>
    </row>
    <row r="99" spans="1:10" x14ac:dyDescent="0.3">
      <c r="B99" s="35" t="s">
        <v>5</v>
      </c>
      <c r="C99" s="36">
        <f>SUM(C87:C98)</f>
        <v>298</v>
      </c>
      <c r="D99" s="36">
        <f>SUM(D87:D98)</f>
        <v>769</v>
      </c>
      <c r="E99" s="36">
        <f>SUM(E87:E98)</f>
        <v>4587</v>
      </c>
      <c r="F99" s="36">
        <f>SUM(F87:F98)</f>
        <v>846</v>
      </c>
      <c r="G99" s="36">
        <f>SUM(G87:G98)</f>
        <v>6499</v>
      </c>
      <c r="I99" s="35"/>
      <c r="J99" s="3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35ED4-B886-4A16-9FDF-1C48E583F032}">
  <dimension ref="A1:K79"/>
  <sheetViews>
    <sheetView topLeftCell="A24" zoomScaleNormal="100" workbookViewId="0">
      <selection activeCell="I17" sqref="I17"/>
    </sheetView>
  </sheetViews>
  <sheetFormatPr defaultColWidth="9.109375" defaultRowHeight="14.4" x14ac:dyDescent="0.3"/>
  <cols>
    <col min="1" max="1" width="31" style="1" customWidth="1"/>
    <col min="2" max="2" width="74.109375" style="1" customWidth="1"/>
    <col min="3" max="3" width="19.33203125" style="1" customWidth="1"/>
    <col min="4" max="4" width="2.44140625" style="1" customWidth="1"/>
    <col min="5" max="6" width="19.6640625" style="1" customWidth="1"/>
    <col min="7" max="7" width="18.6640625" style="1" customWidth="1"/>
    <col min="8" max="16384" width="9.109375" style="1"/>
  </cols>
  <sheetData>
    <row r="1" spans="1:11" x14ac:dyDescent="0.3">
      <c r="A1" s="83" t="s">
        <v>255</v>
      </c>
    </row>
    <row r="2" spans="1:11" x14ac:dyDescent="0.3">
      <c r="A2" s="84" t="s">
        <v>291</v>
      </c>
    </row>
    <row r="3" spans="1:11" x14ac:dyDescent="0.3">
      <c r="A3" s="85" t="s">
        <v>207</v>
      </c>
    </row>
    <row r="4" spans="1:11" x14ac:dyDescent="0.3">
      <c r="A4" s="85"/>
    </row>
    <row r="5" spans="1:11" x14ac:dyDescent="0.3">
      <c r="A5" s="14" t="s">
        <v>77</v>
      </c>
      <c r="B5" s="86" t="s">
        <v>305</v>
      </c>
    </row>
    <row r="6" spans="1:11" x14ac:dyDescent="0.3">
      <c r="B6" s="14"/>
    </row>
    <row r="7" spans="1:11" s="86" customFormat="1" ht="15" thickBot="1" x14ac:dyDescent="0.35">
      <c r="B7" s="66" t="s">
        <v>198</v>
      </c>
      <c r="C7" s="102" t="s">
        <v>173</v>
      </c>
      <c r="D7" s="103"/>
      <c r="E7" s="102" t="s">
        <v>256</v>
      </c>
      <c r="F7" s="102" t="s">
        <v>257</v>
      </c>
      <c r="G7" s="104" t="s">
        <v>319</v>
      </c>
      <c r="H7" s="88"/>
      <c r="I7" s="88"/>
      <c r="J7" s="88"/>
      <c r="K7" s="88"/>
    </row>
    <row r="8" spans="1:11" ht="18" customHeight="1" x14ac:dyDescent="0.3">
      <c r="B8" s="89" t="s">
        <v>126</v>
      </c>
      <c r="C8" s="105">
        <v>131</v>
      </c>
      <c r="D8" s="106"/>
      <c r="E8" s="107"/>
      <c r="F8" s="107"/>
      <c r="G8" s="107"/>
    </row>
    <row r="10" spans="1:11" x14ac:dyDescent="0.3">
      <c r="B10" s="1" t="s">
        <v>209</v>
      </c>
      <c r="C10" s="1">
        <v>15032173</v>
      </c>
      <c r="E10" s="1">
        <v>5.1202820368764304</v>
      </c>
      <c r="F10" s="1">
        <v>12.619114207518409</v>
      </c>
      <c r="G10" s="101">
        <f t="shared" ref="G10:G23" si="0">(C10/C$50)</f>
        <v>0.20001493372653698</v>
      </c>
    </row>
    <row r="11" spans="1:11" x14ac:dyDescent="0.3">
      <c r="B11" s="1" t="s">
        <v>210</v>
      </c>
      <c r="C11" s="1">
        <v>1487496</v>
      </c>
      <c r="E11" s="1">
        <v>-34.868756359891478</v>
      </c>
      <c r="F11" s="1">
        <v>-67.748149118215764</v>
      </c>
      <c r="G11" s="101">
        <f t="shared" si="0"/>
        <v>1.9792309059940227E-2</v>
      </c>
    </row>
    <row r="12" spans="1:11" x14ac:dyDescent="0.3">
      <c r="B12" s="1" t="s">
        <v>211</v>
      </c>
      <c r="C12" s="1">
        <v>270004</v>
      </c>
      <c r="E12" s="1">
        <v>-36.452451839909621</v>
      </c>
      <c r="F12" s="1">
        <v>-47.670195322947635</v>
      </c>
      <c r="G12" s="101">
        <f t="shared" si="0"/>
        <v>3.5926164610997949E-3</v>
      </c>
    </row>
    <row r="13" spans="1:11" x14ac:dyDescent="0.3">
      <c r="B13" s="1" t="s">
        <v>212</v>
      </c>
      <c r="C13" s="1">
        <v>752692</v>
      </c>
      <c r="E13" s="1">
        <v>35.597702723152196</v>
      </c>
      <c r="F13" s="1">
        <v>294.40377692658359</v>
      </c>
      <c r="G13" s="101">
        <f t="shared" si="0"/>
        <v>1.0015161513674341E-2</v>
      </c>
    </row>
    <row r="14" spans="1:11" x14ac:dyDescent="0.3">
      <c r="B14" s="1" t="s">
        <v>213</v>
      </c>
      <c r="C14" s="1">
        <v>450011</v>
      </c>
      <c r="E14" s="1">
        <v>-18.840895974606838</v>
      </c>
      <c r="F14" s="1">
        <v>-13.033622312321484</v>
      </c>
      <c r="G14" s="101">
        <f t="shared" si="0"/>
        <v>5.9877517602553287E-3</v>
      </c>
    </row>
    <row r="15" spans="1:11" x14ac:dyDescent="0.3">
      <c r="B15" s="1" t="s">
        <v>214</v>
      </c>
      <c r="C15" s="1">
        <v>98301</v>
      </c>
      <c r="E15" s="1">
        <v>1.6430225825130282</v>
      </c>
      <c r="F15" s="1">
        <v>91.228479719871601</v>
      </c>
      <c r="G15" s="101">
        <f t="shared" si="0"/>
        <v>1.3079724401955932E-3</v>
      </c>
    </row>
    <row r="16" spans="1:11" x14ac:dyDescent="0.3">
      <c r="B16" s="1" t="s">
        <v>215</v>
      </c>
      <c r="C16" s="1">
        <v>237342</v>
      </c>
      <c r="E16" s="1">
        <v>-9.2937399678972721</v>
      </c>
      <c r="F16" s="1">
        <v>-20.031132809736079</v>
      </c>
      <c r="G16" s="101">
        <f t="shared" si="0"/>
        <v>3.1580227556271298E-3</v>
      </c>
    </row>
    <row r="17" spans="2:7" x14ac:dyDescent="0.3">
      <c r="B17" s="1" t="s">
        <v>216</v>
      </c>
      <c r="C17" s="1">
        <v>4888693</v>
      </c>
      <c r="E17" s="1">
        <v>27.15520672016763</v>
      </c>
      <c r="F17" s="1">
        <v>32.230907135561829</v>
      </c>
      <c r="G17" s="101">
        <f t="shared" si="0"/>
        <v>6.5047921308807793E-2</v>
      </c>
    </row>
    <row r="18" spans="2:7" x14ac:dyDescent="0.3">
      <c r="B18" s="1" t="s">
        <v>217</v>
      </c>
      <c r="C18" s="1">
        <v>732190</v>
      </c>
      <c r="E18" s="1">
        <v>-41.94460478658285</v>
      </c>
      <c r="F18" s="1">
        <v>-8.2433026846907591</v>
      </c>
      <c r="G18" s="101">
        <f t="shared" si="0"/>
        <v>9.7423662118067099E-3</v>
      </c>
    </row>
    <row r="19" spans="2:7" x14ac:dyDescent="0.3">
      <c r="B19" s="1" t="s">
        <v>218</v>
      </c>
      <c r="C19" s="1">
        <v>254957</v>
      </c>
      <c r="E19" s="1">
        <v>41.282507383948705</v>
      </c>
      <c r="F19" s="1">
        <v>139.42771819769735</v>
      </c>
      <c r="G19" s="101">
        <f t="shared" si="0"/>
        <v>3.392404242428336E-3</v>
      </c>
    </row>
    <row r="20" spans="2:7" x14ac:dyDescent="0.3">
      <c r="B20" s="1" t="s">
        <v>219</v>
      </c>
      <c r="C20" s="1">
        <v>875301</v>
      </c>
      <c r="E20" s="1">
        <v>69.326139608304388</v>
      </c>
      <c r="F20" s="1">
        <v>34.653613090906852</v>
      </c>
      <c r="G20" s="101">
        <f t="shared" si="0"/>
        <v>1.164657109160276E-2</v>
      </c>
    </row>
    <row r="21" spans="2:7" x14ac:dyDescent="0.3">
      <c r="B21" s="1" t="s">
        <v>220</v>
      </c>
      <c r="C21" s="1">
        <v>1297639</v>
      </c>
      <c r="E21" s="1">
        <v>90.341095777887304</v>
      </c>
      <c r="F21" s="1">
        <v>288.49606006897875</v>
      </c>
      <c r="G21" s="101">
        <f t="shared" si="0"/>
        <v>1.7266111731548708E-2</v>
      </c>
    </row>
    <row r="22" spans="2:7" x14ac:dyDescent="0.3">
      <c r="B22" s="1" t="s">
        <v>221</v>
      </c>
      <c r="C22" s="1">
        <v>3592385</v>
      </c>
      <c r="E22" s="1">
        <v>17.188221236261953</v>
      </c>
      <c r="F22" s="1">
        <v>6.1381894032730315</v>
      </c>
      <c r="G22" s="101">
        <f t="shared" si="0"/>
        <v>4.779951958344316E-2</v>
      </c>
    </row>
    <row r="23" spans="2:7" x14ac:dyDescent="0.3">
      <c r="B23" s="91" t="s">
        <v>184</v>
      </c>
      <c r="C23" s="92">
        <v>29969184</v>
      </c>
      <c r="D23" s="93"/>
      <c r="E23" s="93">
        <v>6.9292199559690806</v>
      </c>
      <c r="F23" s="93">
        <v>5.145387717772131</v>
      </c>
      <c r="G23" s="108">
        <f t="shared" si="0"/>
        <v>0.39876366188696688</v>
      </c>
    </row>
    <row r="25" spans="2:7" x14ac:dyDescent="0.3">
      <c r="B25" s="1" t="s">
        <v>223</v>
      </c>
      <c r="C25" s="1">
        <v>13677079.5</v>
      </c>
      <c r="E25" s="1">
        <v>6.369490480114262</v>
      </c>
      <c r="F25" s="1">
        <v>-6.7551788514857307</v>
      </c>
      <c r="G25" s="101">
        <f t="shared" ref="G25:G34" si="1">(C25/C$50)</f>
        <v>0.18198434449663914</v>
      </c>
    </row>
    <row r="26" spans="2:7" x14ac:dyDescent="0.3">
      <c r="B26" s="1" t="s">
        <v>224</v>
      </c>
      <c r="C26" s="1">
        <v>1552643.39</v>
      </c>
      <c r="E26" s="1">
        <v>-9.4116595826611604</v>
      </c>
      <c r="F26" s="1">
        <v>21.536311148057859</v>
      </c>
      <c r="G26" s="101">
        <f t="shared" si="1"/>
        <v>2.065914653535425E-2</v>
      </c>
    </row>
    <row r="27" spans="2:7" x14ac:dyDescent="0.3">
      <c r="B27" s="1" t="s">
        <v>225</v>
      </c>
      <c r="C27" s="1">
        <v>5566086.5499999998</v>
      </c>
      <c r="E27" s="1">
        <v>19.468682778447203</v>
      </c>
      <c r="F27" s="1">
        <v>16.317765120342916</v>
      </c>
      <c r="G27" s="101">
        <f t="shared" si="1"/>
        <v>7.4061177476763926E-2</v>
      </c>
    </row>
    <row r="28" spans="2:7" x14ac:dyDescent="0.3">
      <c r="B28" s="1" t="s">
        <v>226</v>
      </c>
      <c r="C28" s="1">
        <v>5317122.9000000004</v>
      </c>
      <c r="E28" s="1">
        <v>9.0436435198154683</v>
      </c>
      <c r="F28" s="1">
        <v>36.300242730330432</v>
      </c>
      <c r="G28" s="101">
        <f t="shared" si="1"/>
        <v>7.0748519489454528E-2</v>
      </c>
    </row>
    <row r="29" spans="2:7" x14ac:dyDescent="0.3">
      <c r="B29" s="1" t="s">
        <v>227</v>
      </c>
      <c r="C29" s="1">
        <v>1757523</v>
      </c>
      <c r="E29" s="1">
        <v>-23.914447623953972</v>
      </c>
      <c r="F29" s="1">
        <v>-19.451285966878988</v>
      </c>
      <c r="G29" s="101">
        <f t="shared" si="1"/>
        <v>2.3385231554204734E-2</v>
      </c>
    </row>
    <row r="30" spans="2:7" x14ac:dyDescent="0.3">
      <c r="B30" s="1" t="s">
        <v>177</v>
      </c>
      <c r="C30" s="1">
        <v>489953</v>
      </c>
      <c r="E30" s="1">
        <v>305.84556509061991</v>
      </c>
      <c r="F30" s="1">
        <v>8.5414834391898928</v>
      </c>
      <c r="G30" s="101">
        <f t="shared" si="1"/>
        <v>6.5192116152546923E-3</v>
      </c>
    </row>
    <row r="31" spans="2:7" x14ac:dyDescent="0.3">
      <c r="B31" s="1" t="s">
        <v>228</v>
      </c>
      <c r="C31" s="1">
        <v>3564499</v>
      </c>
      <c r="E31" s="1">
        <v>-14.536291216860175</v>
      </c>
      <c r="F31" s="1">
        <v>16.861731337607392</v>
      </c>
      <c r="G31" s="101">
        <f t="shared" si="1"/>
        <v>4.7428474329912734E-2</v>
      </c>
    </row>
    <row r="32" spans="2:7" x14ac:dyDescent="0.3">
      <c r="B32" s="1" t="s">
        <v>178</v>
      </c>
      <c r="C32" s="1">
        <v>1962820</v>
      </c>
      <c r="E32" s="1">
        <v>22.824406940872429</v>
      </c>
      <c r="F32" s="1">
        <v>231.20049676193563</v>
      </c>
      <c r="G32" s="101">
        <f t="shared" si="1"/>
        <v>2.6116870276647382E-2</v>
      </c>
    </row>
    <row r="33" spans="2:7" x14ac:dyDescent="0.3">
      <c r="B33" s="1" t="s">
        <v>222</v>
      </c>
      <c r="C33" s="1">
        <v>1704980.65</v>
      </c>
      <c r="G33" s="101">
        <f t="shared" si="1"/>
        <v>2.2686114091075051E-2</v>
      </c>
    </row>
    <row r="34" spans="2:7" x14ac:dyDescent="0.3">
      <c r="B34" s="93" t="s">
        <v>185</v>
      </c>
      <c r="C34" s="93">
        <v>35592707.990000002</v>
      </c>
      <c r="D34" s="93"/>
      <c r="E34" s="93">
        <v>10.171238363293829</v>
      </c>
      <c r="F34" s="93">
        <v>15.157408880422876</v>
      </c>
      <c r="G34" s="108">
        <f t="shared" si="1"/>
        <v>0.47358908986530646</v>
      </c>
    </row>
    <row r="36" spans="2:7" x14ac:dyDescent="0.3">
      <c r="B36" s="1" t="s">
        <v>229</v>
      </c>
      <c r="C36" s="1">
        <v>871497</v>
      </c>
      <c r="E36" s="1">
        <v>-0.12331346489061661</v>
      </c>
      <c r="F36" s="1">
        <v>29.82093140694198</v>
      </c>
      <c r="G36" s="101">
        <f t="shared" ref="G36:G41" si="2">(C36/C$50)</f>
        <v>1.1595955867317107E-2</v>
      </c>
    </row>
    <row r="37" spans="2:7" x14ac:dyDescent="0.3">
      <c r="B37" s="1" t="s">
        <v>230</v>
      </c>
      <c r="C37" s="1">
        <v>314664</v>
      </c>
      <c r="E37" s="1">
        <v>70.505234410559865</v>
      </c>
      <c r="F37" s="1">
        <v>280.5713456375027</v>
      </c>
      <c r="G37" s="101">
        <f t="shared" si="2"/>
        <v>4.1868530322347296E-3</v>
      </c>
    </row>
    <row r="38" spans="2:7" x14ac:dyDescent="0.3">
      <c r="B38" s="1" t="s">
        <v>231</v>
      </c>
      <c r="C38" s="1">
        <v>4260644</v>
      </c>
      <c r="E38" s="1">
        <v>23.726664641650554</v>
      </c>
      <c r="F38" s="1">
        <v>31.352127413269059</v>
      </c>
      <c r="G38" s="101">
        <f t="shared" si="2"/>
        <v>5.6691233349454362E-2</v>
      </c>
    </row>
    <row r="39" spans="2:7" x14ac:dyDescent="0.3">
      <c r="B39" s="1" t="s">
        <v>176</v>
      </c>
      <c r="C39" s="1">
        <v>1155426.78</v>
      </c>
      <c r="E39" s="1">
        <v>43.472462220456215</v>
      </c>
      <c r="F39" s="1">
        <v>6.361157444740245</v>
      </c>
      <c r="G39" s="101">
        <f t="shared" si="2"/>
        <v>1.5373865829482273E-2</v>
      </c>
    </row>
    <row r="40" spans="2:7" x14ac:dyDescent="0.3">
      <c r="B40" s="1" t="s">
        <v>232</v>
      </c>
      <c r="C40" s="1">
        <v>451849.64</v>
      </c>
      <c r="G40" s="101">
        <f t="shared" si="2"/>
        <v>6.012216317558319E-3</v>
      </c>
    </row>
    <row r="41" spans="2:7" x14ac:dyDescent="0.3">
      <c r="B41" s="93" t="s">
        <v>190</v>
      </c>
      <c r="C41" s="93">
        <f t="shared" ref="C41" si="3">SUM(C36:C40)</f>
        <v>7054081.4199999999</v>
      </c>
      <c r="D41" s="93"/>
      <c r="E41" s="93">
        <v>32.944244159256094</v>
      </c>
      <c r="F41" s="93">
        <v>38.750781767248348</v>
      </c>
      <c r="G41" s="108">
        <f t="shared" si="2"/>
        <v>9.3860124396046782E-2</v>
      </c>
    </row>
    <row r="43" spans="2:7" x14ac:dyDescent="0.3">
      <c r="B43" s="1" t="s">
        <v>78</v>
      </c>
      <c r="C43" s="1">
        <v>197574.85</v>
      </c>
      <c r="E43" s="1">
        <v>-66.525389556150813</v>
      </c>
      <c r="F43" s="1">
        <v>-44.628055513516848</v>
      </c>
      <c r="G43" s="101">
        <f t="shared" ref="G43:G48" si="4">(C43/C$50)</f>
        <v>2.6288894179690779E-3</v>
      </c>
    </row>
    <row r="44" spans="2:7" x14ac:dyDescent="0.3">
      <c r="B44" s="1" t="s">
        <v>231</v>
      </c>
      <c r="C44" s="1">
        <v>721227</v>
      </c>
      <c r="E44" s="1">
        <v>624.49447005997047</v>
      </c>
      <c r="F44" s="1">
        <v>-75.122245509271195</v>
      </c>
      <c r="G44" s="101">
        <f t="shared" si="4"/>
        <v>9.5964948385565477E-3</v>
      </c>
    </row>
    <row r="45" spans="2:7" x14ac:dyDescent="0.3">
      <c r="B45" s="1" t="s">
        <v>258</v>
      </c>
      <c r="C45" s="1">
        <v>96142</v>
      </c>
      <c r="E45" s="1">
        <v>111.6686114352392</v>
      </c>
      <c r="F45" s="1">
        <v>-73.932541619218057</v>
      </c>
      <c r="G45" s="101">
        <f t="shared" si="4"/>
        <v>1.2792452400818377E-3</v>
      </c>
    </row>
    <row r="46" spans="2:7" x14ac:dyDescent="0.3">
      <c r="B46" s="1" t="s">
        <v>259</v>
      </c>
      <c r="C46" s="1">
        <v>317566</v>
      </c>
      <c r="E46" s="1">
        <v>272.14038788304913</v>
      </c>
      <c r="F46" s="1">
        <v>-65.054789304916412</v>
      </c>
      <c r="G46" s="101">
        <f t="shared" si="4"/>
        <v>4.2254664341477071E-3</v>
      </c>
    </row>
    <row r="47" spans="2:7" x14ac:dyDescent="0.3">
      <c r="B47" s="1" t="s">
        <v>76</v>
      </c>
      <c r="C47" s="1">
        <v>1206770</v>
      </c>
      <c r="E47" s="1">
        <v>75.40771534056222</v>
      </c>
      <c r="F47" s="1">
        <v>-38.233805292431917</v>
      </c>
      <c r="G47" s="101">
        <f t="shared" si="4"/>
        <v>1.6057027920924873E-2</v>
      </c>
    </row>
    <row r="48" spans="2:7" x14ac:dyDescent="0.3">
      <c r="B48" s="93" t="s">
        <v>186</v>
      </c>
      <c r="C48" s="93">
        <f t="shared" ref="C48" si="5">SUM(C43:C47)</f>
        <v>2539279.85</v>
      </c>
      <c r="D48" s="93"/>
      <c r="E48" s="93">
        <v>68.330552439894248</v>
      </c>
      <c r="F48" s="93">
        <v>-60.8573341556652</v>
      </c>
      <c r="G48" s="108">
        <f t="shared" si="4"/>
        <v>3.3787123851680041E-2</v>
      </c>
    </row>
    <row r="50" spans="2:8" x14ac:dyDescent="0.3">
      <c r="B50" s="94" t="s">
        <v>183</v>
      </c>
      <c r="C50" s="94">
        <f t="shared" ref="C50" si="6">SUM(C23+C34+C41+C48)</f>
        <v>75155253.25999999</v>
      </c>
      <c r="D50" s="93"/>
      <c r="E50" s="94">
        <v>11.924131227507731</v>
      </c>
      <c r="F50" s="94">
        <v>5.8797207326291145</v>
      </c>
      <c r="G50" s="109">
        <f>(C50/C$50)</f>
        <v>1</v>
      </c>
    </row>
    <row r="52" spans="2:8" x14ac:dyDescent="0.3">
      <c r="B52" s="1" t="s">
        <v>233</v>
      </c>
      <c r="C52" s="1">
        <v>27461597.030000001</v>
      </c>
      <c r="E52" s="1">
        <v>12.157679748572303</v>
      </c>
      <c r="F52" s="1">
        <v>18.17913766350194</v>
      </c>
      <c r="G52" s="101">
        <f>(C52/C$79)</f>
        <v>0.38021247174772171</v>
      </c>
      <c r="H52" s="98"/>
    </row>
    <row r="53" spans="2:8" x14ac:dyDescent="0.3">
      <c r="B53" s="1" t="s">
        <v>234</v>
      </c>
      <c r="C53" s="1">
        <v>1465210.19</v>
      </c>
      <c r="E53" s="1">
        <v>-3.3039443691372026</v>
      </c>
      <c r="F53" s="1">
        <v>-7.2044496208278117</v>
      </c>
      <c r="G53" s="101">
        <f t="shared" ref="G53:G63" si="7">(C53/C$79)</f>
        <v>2.0286190470323456E-2</v>
      </c>
      <c r="H53" s="98"/>
    </row>
    <row r="54" spans="2:8" x14ac:dyDescent="0.3">
      <c r="B54" s="1" t="s">
        <v>235</v>
      </c>
      <c r="C54" s="1">
        <v>1590298.38</v>
      </c>
      <c r="E54" s="1">
        <v>17.229018100007806</v>
      </c>
      <c r="F54" s="1">
        <v>8.9774678251287714</v>
      </c>
      <c r="G54" s="101">
        <f t="shared" si="7"/>
        <v>2.201806680127363E-2</v>
      </c>
      <c r="H54" s="98"/>
    </row>
    <row r="55" spans="2:8" x14ac:dyDescent="0.3">
      <c r="B55" s="1" t="s">
        <v>236</v>
      </c>
      <c r="C55" s="1">
        <v>1984664.53</v>
      </c>
      <c r="E55" s="1">
        <v>6.6374942776761685</v>
      </c>
      <c r="F55" s="1">
        <v>0.77196400436464729</v>
      </c>
      <c r="G55" s="101">
        <f t="shared" si="7"/>
        <v>2.7478161802352043E-2</v>
      </c>
      <c r="H55" s="98"/>
    </row>
    <row r="56" spans="2:8" x14ac:dyDescent="0.3">
      <c r="B56" s="1" t="s">
        <v>237</v>
      </c>
      <c r="C56" s="1">
        <v>336170.01</v>
      </c>
      <c r="E56" s="1">
        <v>-1.744896825860756</v>
      </c>
      <c r="F56" s="1">
        <v>14.646535230865249</v>
      </c>
      <c r="G56" s="101">
        <f t="shared" si="7"/>
        <v>4.6543553271838362E-3</v>
      </c>
      <c r="H56" s="98"/>
    </row>
    <row r="57" spans="2:8" x14ac:dyDescent="0.3">
      <c r="B57" s="1" t="s">
        <v>238</v>
      </c>
      <c r="C57" s="1">
        <v>329941.61</v>
      </c>
      <c r="E57" s="1">
        <v>19.7427651682865</v>
      </c>
      <c r="F57" s="1">
        <v>-4.0959413777166764</v>
      </c>
      <c r="G57" s="101">
        <f t="shared" si="7"/>
        <v>4.5681216184724855E-3</v>
      </c>
      <c r="H57" s="98"/>
    </row>
    <row r="58" spans="2:8" x14ac:dyDescent="0.3">
      <c r="B58" s="1" t="s">
        <v>239</v>
      </c>
      <c r="C58" s="1">
        <v>941137.05</v>
      </c>
      <c r="E58" s="1">
        <v>21.889681941454853</v>
      </c>
      <c r="F58" s="1">
        <v>25.447138595569875</v>
      </c>
      <c r="G58" s="101">
        <f t="shared" si="7"/>
        <v>1.3030270731995339E-2</v>
      </c>
      <c r="H58" s="98"/>
    </row>
    <row r="59" spans="2:8" x14ac:dyDescent="0.3">
      <c r="B59" s="1" t="s">
        <v>240</v>
      </c>
      <c r="C59" s="1">
        <v>1029634.27</v>
      </c>
      <c r="E59" s="1">
        <v>13.599773823052397</v>
      </c>
      <c r="F59" s="1">
        <v>14.42376836848206</v>
      </c>
      <c r="G59" s="101">
        <f t="shared" si="7"/>
        <v>1.4255536208079777E-2</v>
      </c>
      <c r="H59" s="98"/>
    </row>
    <row r="60" spans="2:8" x14ac:dyDescent="0.3">
      <c r="B60" s="1" t="s">
        <v>241</v>
      </c>
      <c r="C60" s="1">
        <v>199934.4</v>
      </c>
      <c r="E60" s="1">
        <v>69.735126324368366</v>
      </c>
      <c r="F60" s="1">
        <v>3.2484352729751476</v>
      </c>
      <c r="G60" s="101">
        <f t="shared" si="7"/>
        <v>2.7681402625037966E-3</v>
      </c>
      <c r="H60" s="98"/>
    </row>
    <row r="61" spans="2:8" x14ac:dyDescent="0.3">
      <c r="B61" s="1" t="s">
        <v>242</v>
      </c>
      <c r="C61" s="1">
        <v>1303120.68</v>
      </c>
      <c r="E61" s="1">
        <v>27.584440251855575</v>
      </c>
      <c r="F61" s="1">
        <v>11.387451395376861</v>
      </c>
      <c r="G61" s="101">
        <f t="shared" si="7"/>
        <v>1.8042021889226295E-2</v>
      </c>
      <c r="H61" s="98"/>
    </row>
    <row r="62" spans="2:8" x14ac:dyDescent="0.3">
      <c r="B62" s="1" t="s">
        <v>243</v>
      </c>
      <c r="C62" s="1">
        <v>3596086</v>
      </c>
      <c r="E62" s="1">
        <v>16.559741759575676</v>
      </c>
      <c r="F62" s="1">
        <v>29.460903274209709</v>
      </c>
      <c r="G62" s="101">
        <f t="shared" si="7"/>
        <v>4.9788682908125007E-2</v>
      </c>
      <c r="H62" s="98"/>
    </row>
    <row r="63" spans="2:8" x14ac:dyDescent="0.3">
      <c r="B63" s="93" t="s">
        <v>187</v>
      </c>
      <c r="C63" s="93">
        <v>40237794.140000001</v>
      </c>
      <c r="D63" s="93"/>
      <c r="E63" s="93">
        <v>12.590042386990504</v>
      </c>
      <c r="F63" s="93">
        <v>16.047390711339133</v>
      </c>
      <c r="G63" s="108">
        <f t="shared" si="7"/>
        <v>0.5571020196288049</v>
      </c>
      <c r="H63" s="98"/>
    </row>
    <row r="64" spans="2:8" x14ac:dyDescent="0.3">
      <c r="H64" s="98"/>
    </row>
    <row r="65" spans="2:8" x14ac:dyDescent="0.3">
      <c r="B65" s="1" t="s">
        <v>244</v>
      </c>
      <c r="C65" s="1">
        <v>17730911.07</v>
      </c>
      <c r="E65" s="1">
        <v>8.4216422081314626</v>
      </c>
      <c r="F65" s="1">
        <v>19.900086164038154</v>
      </c>
      <c r="G65" s="101">
        <f t="shared" ref="G65:G77" si="8">(C65/C$79)</f>
        <v>0.24548876443344056</v>
      </c>
      <c r="H65" s="98"/>
    </row>
    <row r="66" spans="2:8" x14ac:dyDescent="0.3">
      <c r="B66" s="1" t="s">
        <v>245</v>
      </c>
      <c r="C66" s="1">
        <v>70341.149999999994</v>
      </c>
      <c r="E66" s="1">
        <v>6.6308154077038424</v>
      </c>
      <c r="F66" s="1">
        <v>-22.940831708332425</v>
      </c>
      <c r="G66" s="101">
        <f t="shared" si="8"/>
        <v>9.7389028314196521E-4</v>
      </c>
      <c r="H66" s="98"/>
    </row>
    <row r="67" spans="2:8" x14ac:dyDescent="0.3">
      <c r="B67" s="1" t="s">
        <v>246</v>
      </c>
      <c r="C67" s="1">
        <v>1856881.08</v>
      </c>
      <c r="E67" s="1">
        <v>17.81290974648617</v>
      </c>
      <c r="F67" s="1">
        <v>-1.9314416209124881</v>
      </c>
      <c r="G67" s="101">
        <f t="shared" si="8"/>
        <v>2.5708968942960961E-2</v>
      </c>
    </row>
    <row r="68" spans="2:8" x14ac:dyDescent="0.3">
      <c r="B68" s="1" t="s">
        <v>247</v>
      </c>
      <c r="C68" s="1">
        <v>114637</v>
      </c>
      <c r="E68" s="1">
        <v>10.432822449353127</v>
      </c>
      <c r="G68" s="101">
        <f t="shared" si="8"/>
        <v>1.5871770704423437E-3</v>
      </c>
    </row>
    <row r="69" spans="2:8" x14ac:dyDescent="0.3">
      <c r="B69" s="1" t="s">
        <v>248</v>
      </c>
      <c r="C69" s="1">
        <v>88699</v>
      </c>
      <c r="E69" s="1">
        <v>30.816765972508996</v>
      </c>
      <c r="F69" s="1">
        <v>-5.5499355773019134</v>
      </c>
      <c r="G69" s="101">
        <f t="shared" si="8"/>
        <v>1.2280591691265948E-3</v>
      </c>
    </row>
    <row r="70" spans="2:8" x14ac:dyDescent="0.3">
      <c r="B70" s="1" t="s">
        <v>249</v>
      </c>
      <c r="C70" s="1">
        <v>599489.43999999994</v>
      </c>
      <c r="E70" s="1">
        <v>-18.444023317665792</v>
      </c>
      <c r="F70" s="1">
        <v>-21.797190910834189</v>
      </c>
      <c r="G70" s="101">
        <f t="shared" si="8"/>
        <v>8.3000767042082507E-3</v>
      </c>
    </row>
    <row r="71" spans="2:8" x14ac:dyDescent="0.3">
      <c r="B71" s="1" t="s">
        <v>250</v>
      </c>
      <c r="C71" s="1">
        <v>1321050</v>
      </c>
      <c r="E71" s="1">
        <v>-35.684031158714703</v>
      </c>
      <c r="F71" s="1">
        <v>61.769478034593604</v>
      </c>
      <c r="G71" s="101">
        <f t="shared" si="8"/>
        <v>1.8290257673420084E-2</v>
      </c>
    </row>
    <row r="72" spans="2:8" x14ac:dyDescent="0.3">
      <c r="B72" s="1" t="s">
        <v>251</v>
      </c>
      <c r="C72" s="1">
        <v>290752.69</v>
      </c>
      <c r="E72" s="1">
        <v>58.321502665439674</v>
      </c>
      <c r="F72" s="1">
        <v>2.4173764486244682</v>
      </c>
      <c r="G72" s="101">
        <f t="shared" si="8"/>
        <v>4.0255415157185812E-3</v>
      </c>
    </row>
    <row r="73" spans="2:8" x14ac:dyDescent="0.3">
      <c r="B73" s="1" t="s">
        <v>252</v>
      </c>
      <c r="C73" s="1">
        <v>1950631.69</v>
      </c>
      <c r="E73" s="1">
        <v>21.298134479177673</v>
      </c>
      <c r="F73" s="1">
        <v>65.968126571400603</v>
      </c>
      <c r="G73" s="101">
        <f t="shared" si="8"/>
        <v>2.7006968877816045E-2</v>
      </c>
    </row>
    <row r="74" spans="2:8" x14ac:dyDescent="0.3">
      <c r="B74" s="1" t="s">
        <v>253</v>
      </c>
      <c r="C74" s="1">
        <v>1908156.81</v>
      </c>
      <c r="E74" s="1">
        <v>23.690871482262711</v>
      </c>
      <c r="F74" s="1">
        <v>4.8919042527753147</v>
      </c>
      <c r="G74" s="101">
        <f t="shared" si="8"/>
        <v>2.6418893861845722E-2</v>
      </c>
    </row>
    <row r="75" spans="2:8" x14ac:dyDescent="0.3">
      <c r="B75" s="1" t="s">
        <v>242</v>
      </c>
      <c r="C75" s="1">
        <v>754460</v>
      </c>
      <c r="E75" s="1">
        <v>-2.0865940420848812</v>
      </c>
      <c r="F75" s="1">
        <v>-16.801386827345731</v>
      </c>
      <c r="G75" s="101">
        <f t="shared" si="8"/>
        <v>1.0445681695839308E-2</v>
      </c>
    </row>
    <row r="76" spans="2:8" x14ac:dyDescent="0.3">
      <c r="B76" s="1" t="s">
        <v>254</v>
      </c>
      <c r="C76" s="1">
        <v>5303171.83</v>
      </c>
      <c r="E76" s="1">
        <v>24.263868340335595</v>
      </c>
      <c r="F76" s="1">
        <v>-15.966406825404672</v>
      </c>
      <c r="G76" s="101">
        <f t="shared" si="8"/>
        <v>7.3423700281687099E-2</v>
      </c>
    </row>
    <row r="77" spans="2:8" x14ac:dyDescent="0.3">
      <c r="B77" s="93" t="s">
        <v>188</v>
      </c>
      <c r="C77" s="93">
        <v>31989181.75</v>
      </c>
      <c r="D77" s="93"/>
      <c r="E77" s="93">
        <v>9.0697657251751433</v>
      </c>
      <c r="F77" s="93">
        <v>10.513768643888824</v>
      </c>
      <c r="G77" s="108">
        <f t="shared" si="8"/>
        <v>0.4428979803711951</v>
      </c>
    </row>
    <row r="79" spans="2:8" x14ac:dyDescent="0.3">
      <c r="B79" s="94" t="s">
        <v>189</v>
      </c>
      <c r="C79" s="94">
        <f t="shared" ref="C79" si="9">C63+C77</f>
        <v>72226975.890000001</v>
      </c>
      <c r="D79" s="93"/>
      <c r="E79" s="94">
        <v>11.003279890052511</v>
      </c>
      <c r="F79" s="94">
        <v>13.529677779287274</v>
      </c>
      <c r="G79" s="108">
        <f>(C79/C$79)</f>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B2ABC-936E-4BF2-A835-57FF292BDD14}">
  <dimension ref="A1:L79"/>
  <sheetViews>
    <sheetView topLeftCell="A15" zoomScaleNormal="100" workbookViewId="0">
      <selection activeCell="D27" sqref="D27"/>
    </sheetView>
  </sheetViews>
  <sheetFormatPr defaultColWidth="9.109375" defaultRowHeight="14.4" x14ac:dyDescent="0.3"/>
  <cols>
    <col min="1" max="1" width="27.33203125" style="1" customWidth="1"/>
    <col min="2" max="2" width="74.109375" style="1" customWidth="1"/>
    <col min="3" max="7" width="19.33203125" style="1" customWidth="1"/>
    <col min="8" max="8" width="2.44140625" style="1" customWidth="1"/>
    <col min="9" max="10" width="19.6640625" style="1" customWidth="1"/>
    <col min="11" max="16384" width="9.109375" style="1"/>
  </cols>
  <sheetData>
    <row r="1" spans="1:12" x14ac:dyDescent="0.3">
      <c r="A1" s="83" t="s">
        <v>293</v>
      </c>
    </row>
    <row r="2" spans="1:12" x14ac:dyDescent="0.3">
      <c r="A2" s="84" t="s">
        <v>291</v>
      </c>
    </row>
    <row r="3" spans="1:12" x14ac:dyDescent="0.3">
      <c r="A3" s="85" t="s">
        <v>199</v>
      </c>
    </row>
    <row r="5" spans="1:12" x14ac:dyDescent="0.3">
      <c r="A5" s="1" t="s">
        <v>144</v>
      </c>
      <c r="B5" s="86" t="s">
        <v>306</v>
      </c>
    </row>
    <row r="7" spans="1:12" ht="15" thickBot="1" x14ac:dyDescent="0.35">
      <c r="B7" s="66" t="s">
        <v>198</v>
      </c>
      <c r="C7" s="87" t="s">
        <v>169</v>
      </c>
      <c r="D7" s="87" t="s">
        <v>170</v>
      </c>
      <c r="E7" s="87" t="s">
        <v>171</v>
      </c>
      <c r="F7" s="87" t="s">
        <v>172</v>
      </c>
      <c r="G7" s="87" t="s">
        <v>173</v>
      </c>
      <c r="I7" s="87" t="s">
        <v>256</v>
      </c>
      <c r="J7" s="87" t="s">
        <v>257</v>
      </c>
    </row>
    <row r="8" spans="1:12" x14ac:dyDescent="0.3">
      <c r="B8" s="89"/>
      <c r="C8" s="90"/>
      <c r="D8" s="90"/>
      <c r="E8" s="90"/>
      <c r="F8" s="90"/>
      <c r="G8" s="90"/>
      <c r="I8" s="64"/>
      <c r="J8" s="64"/>
    </row>
    <row r="10" spans="1:12" x14ac:dyDescent="0.3">
      <c r="B10" s="1" t="s">
        <v>209</v>
      </c>
      <c r="C10" s="1">
        <v>419696</v>
      </c>
      <c r="D10" s="1">
        <v>6131184</v>
      </c>
      <c r="E10" s="1">
        <v>12370365</v>
      </c>
      <c r="F10" s="1">
        <v>12792859</v>
      </c>
      <c r="G10" s="1">
        <v>13073331</v>
      </c>
      <c r="I10" s="1">
        <f>(G10-F10)/F10*100</f>
        <v>2.1924106253340243</v>
      </c>
      <c r="J10" s="1">
        <f>(G10-E10)/E10*100</f>
        <v>5.682661748460939</v>
      </c>
      <c r="K10" s="98"/>
      <c r="L10" s="98"/>
    </row>
    <row r="11" spans="1:12" x14ac:dyDescent="0.3">
      <c r="B11" s="1" t="s">
        <v>210</v>
      </c>
      <c r="C11" s="1">
        <v>1060379</v>
      </c>
      <c r="D11" s="1">
        <v>3738966</v>
      </c>
      <c r="E11" s="1">
        <v>4506822</v>
      </c>
      <c r="F11" s="1">
        <v>2067608</v>
      </c>
      <c r="G11" s="1">
        <v>1362573</v>
      </c>
      <c r="I11" s="1">
        <f>(G11-F11)/F11*100</f>
        <v>-34.099065199979876</v>
      </c>
      <c r="J11" s="1">
        <f t="shared" ref="J11:J74" si="0">(G11-E11)/E11*100</f>
        <v>-69.766434085925738</v>
      </c>
    </row>
    <row r="12" spans="1:12" x14ac:dyDescent="0.3">
      <c r="B12" s="1" t="s">
        <v>211</v>
      </c>
      <c r="C12" s="1">
        <v>106123</v>
      </c>
      <c r="D12" s="1">
        <v>301278</v>
      </c>
      <c r="E12" s="1">
        <v>513216</v>
      </c>
      <c r="F12" s="1">
        <v>329514</v>
      </c>
      <c r="G12" s="1">
        <v>241858</v>
      </c>
      <c r="I12" s="1">
        <f t="shared" ref="I12:I74" si="1">(G12-F12)/F12*100</f>
        <v>-26.601601145930065</v>
      </c>
      <c r="J12" s="1">
        <f t="shared" si="0"/>
        <v>-52.874033545329844</v>
      </c>
    </row>
    <row r="13" spans="1:12" x14ac:dyDescent="0.3">
      <c r="B13" s="1" t="s">
        <v>212</v>
      </c>
      <c r="C13" s="1">
        <v>43796</v>
      </c>
      <c r="D13" s="1">
        <v>60749</v>
      </c>
      <c r="E13" s="1">
        <v>190843</v>
      </c>
      <c r="F13" s="1">
        <v>507735</v>
      </c>
      <c r="G13" s="1">
        <v>670020</v>
      </c>
      <c r="I13" s="1">
        <f t="shared" si="1"/>
        <v>31.96253951372271</v>
      </c>
      <c r="J13" s="1">
        <f t="shared" si="0"/>
        <v>251.08439921820556</v>
      </c>
    </row>
    <row r="14" spans="1:12" x14ac:dyDescent="0.3">
      <c r="B14" s="1" t="s">
        <v>213</v>
      </c>
      <c r="C14" s="1">
        <v>215767</v>
      </c>
      <c r="D14" s="1">
        <v>336751</v>
      </c>
      <c r="E14" s="1">
        <v>373904</v>
      </c>
      <c r="F14" s="1">
        <v>310014</v>
      </c>
      <c r="G14" s="1">
        <v>307427</v>
      </c>
      <c r="I14" s="1">
        <f t="shared" si="1"/>
        <v>-0.83447844290902995</v>
      </c>
      <c r="J14" s="1">
        <f t="shared" si="0"/>
        <v>-17.779162565792291</v>
      </c>
    </row>
    <row r="15" spans="1:12" x14ac:dyDescent="0.3">
      <c r="B15" s="1" t="s">
        <v>214</v>
      </c>
      <c r="C15" s="1">
        <v>10679</v>
      </c>
      <c r="D15" s="1">
        <v>8803</v>
      </c>
      <c r="E15" s="1">
        <v>12954</v>
      </c>
      <c r="F15" s="1">
        <v>33009</v>
      </c>
      <c r="G15" s="1">
        <v>21492</v>
      </c>
      <c r="I15" s="1">
        <f t="shared" si="1"/>
        <v>-34.890484413341817</v>
      </c>
      <c r="J15" s="1">
        <f t="shared" si="0"/>
        <v>65.910143584993051</v>
      </c>
    </row>
    <row r="16" spans="1:12" x14ac:dyDescent="0.3">
      <c r="B16" s="1" t="s">
        <v>215</v>
      </c>
      <c r="C16" s="1">
        <v>61613</v>
      </c>
      <c r="D16" s="1">
        <v>152994</v>
      </c>
      <c r="E16" s="1">
        <v>289032</v>
      </c>
      <c r="F16" s="1">
        <v>238457</v>
      </c>
      <c r="G16" s="1">
        <v>225912</v>
      </c>
      <c r="I16" s="1">
        <f t="shared" si="1"/>
        <v>-5.2609065785445592</v>
      </c>
      <c r="J16" s="1">
        <f t="shared" si="0"/>
        <v>-21.838412355725318</v>
      </c>
    </row>
    <row r="17" spans="2:12" x14ac:dyDescent="0.3">
      <c r="B17" s="1" t="s">
        <v>216</v>
      </c>
      <c r="C17" s="1">
        <v>256672</v>
      </c>
      <c r="D17" s="1">
        <v>1640996</v>
      </c>
      <c r="E17" s="1">
        <v>2942563</v>
      </c>
      <c r="F17" s="1">
        <v>3273680</v>
      </c>
      <c r="G17" s="1">
        <v>3375451</v>
      </c>
      <c r="I17" s="1">
        <f t="shared" si="1"/>
        <v>3.1087644485716384</v>
      </c>
      <c r="J17" s="1">
        <f t="shared" si="0"/>
        <v>14.71125681931024</v>
      </c>
      <c r="K17" s="98"/>
    </row>
    <row r="18" spans="2:12" x14ac:dyDescent="0.3">
      <c r="B18" s="1" t="s">
        <v>217</v>
      </c>
      <c r="C18" s="1">
        <v>527068</v>
      </c>
      <c r="D18" s="1">
        <v>538010</v>
      </c>
      <c r="E18" s="1">
        <v>778938</v>
      </c>
      <c r="F18" s="1">
        <v>840823</v>
      </c>
      <c r="G18" s="1">
        <v>664280</v>
      </c>
      <c r="I18" s="1">
        <f t="shared" si="1"/>
        <v>-20.996452285439386</v>
      </c>
      <c r="J18" s="1">
        <f t="shared" si="0"/>
        <v>-14.719785143361861</v>
      </c>
    </row>
    <row r="19" spans="2:12" x14ac:dyDescent="0.3">
      <c r="B19" s="1" t="s">
        <v>218</v>
      </c>
      <c r="C19" s="1">
        <v>50625</v>
      </c>
      <c r="D19" s="1">
        <v>95029</v>
      </c>
      <c r="E19" s="1">
        <v>106486</v>
      </c>
      <c r="F19" s="1">
        <v>175215</v>
      </c>
      <c r="G19" s="1">
        <v>229139</v>
      </c>
      <c r="I19" s="1">
        <f t="shared" si="1"/>
        <v>30.775903889507177</v>
      </c>
      <c r="J19" s="1">
        <f t="shared" si="0"/>
        <v>115.18227748248594</v>
      </c>
      <c r="K19" s="98"/>
    </row>
    <row r="20" spans="2:12" x14ac:dyDescent="0.3">
      <c r="B20" s="1" t="s">
        <v>219</v>
      </c>
      <c r="C20" s="1">
        <v>272965</v>
      </c>
      <c r="D20" s="1">
        <v>443453</v>
      </c>
      <c r="E20" s="1">
        <v>357747</v>
      </c>
      <c r="F20" s="1">
        <v>401565</v>
      </c>
      <c r="G20" s="1">
        <v>461629</v>
      </c>
      <c r="I20" s="1">
        <f t="shared" si="1"/>
        <v>14.957478863944814</v>
      </c>
      <c r="J20" s="1">
        <f t="shared" si="0"/>
        <v>29.037839590548625</v>
      </c>
      <c r="K20" s="98"/>
    </row>
    <row r="21" spans="2:12" x14ac:dyDescent="0.3">
      <c r="B21" s="1" t="s">
        <v>220</v>
      </c>
      <c r="C21" s="1">
        <v>62808</v>
      </c>
      <c r="D21" s="1">
        <v>273853</v>
      </c>
      <c r="E21" s="1">
        <v>317881</v>
      </c>
      <c r="F21" s="1">
        <v>607831</v>
      </c>
      <c r="G21" s="1">
        <v>897106</v>
      </c>
      <c r="I21" s="1">
        <f t="shared" si="1"/>
        <v>47.591353517671855</v>
      </c>
      <c r="J21" s="1">
        <f t="shared" si="0"/>
        <v>182.2144135698579</v>
      </c>
    </row>
    <row r="22" spans="2:12" x14ac:dyDescent="0.3">
      <c r="B22" s="1" t="s">
        <v>221</v>
      </c>
      <c r="C22" s="1">
        <v>1804268</v>
      </c>
      <c r="D22" s="1">
        <v>1657426</v>
      </c>
      <c r="E22" s="1">
        <v>3223293</v>
      </c>
      <c r="F22" s="1">
        <v>2751578</v>
      </c>
      <c r="G22" s="1">
        <v>2502169</v>
      </c>
      <c r="I22" s="1">
        <f t="shared" si="1"/>
        <v>-9.0642169693172434</v>
      </c>
      <c r="J22" s="1">
        <f t="shared" si="0"/>
        <v>-22.372275806139871</v>
      </c>
    </row>
    <row r="23" spans="2:12" x14ac:dyDescent="0.3">
      <c r="B23" s="93" t="s">
        <v>184</v>
      </c>
      <c r="C23" s="93">
        <f>SUM(C10:C22)</f>
        <v>4892459</v>
      </c>
      <c r="D23" s="93">
        <f>SUM(D10:D22)</f>
        <v>15379492</v>
      </c>
      <c r="E23" s="93">
        <f>SUM(E10:E22)</f>
        <v>25984044</v>
      </c>
      <c r="F23" s="93">
        <f>SUM(F10:F22)</f>
        <v>24329888</v>
      </c>
      <c r="G23" s="93">
        <f>SUM(G10:G22)</f>
        <v>24032387</v>
      </c>
      <c r="I23" s="93">
        <f t="shared" si="1"/>
        <v>-1.2227799815601288</v>
      </c>
      <c r="J23" s="93">
        <f>(G23-E23)/E23*100</f>
        <v>-7.5109825091121314</v>
      </c>
    </row>
    <row r="25" spans="2:12" x14ac:dyDescent="0.3">
      <c r="B25" s="1" t="s">
        <v>223</v>
      </c>
      <c r="C25" s="1">
        <v>11102743</v>
      </c>
      <c r="D25" s="1">
        <v>11080903</v>
      </c>
      <c r="E25" s="1">
        <v>12715488</v>
      </c>
      <c r="F25" s="1">
        <v>12192500</v>
      </c>
      <c r="G25" s="1">
        <v>11816300.5</v>
      </c>
      <c r="I25" s="1">
        <f>(G25-F25)/F25*100</f>
        <v>-3.0854992823457041</v>
      </c>
      <c r="J25" s="1">
        <f t="shared" si="0"/>
        <v>-7.071592533452117</v>
      </c>
      <c r="L25" s="98"/>
    </row>
    <row r="26" spans="2:12" x14ac:dyDescent="0.3">
      <c r="B26" s="1" t="s">
        <v>224</v>
      </c>
      <c r="C26" s="1">
        <v>5647965</v>
      </c>
      <c r="D26" s="1">
        <v>2220707</v>
      </c>
      <c r="E26" s="1">
        <v>1100462</v>
      </c>
      <c r="F26" s="1">
        <v>759803</v>
      </c>
      <c r="G26" s="1">
        <v>530511.38</v>
      </c>
      <c r="I26" s="1">
        <f t="shared" si="1"/>
        <v>-30.177772396265873</v>
      </c>
      <c r="J26" s="1">
        <f t="shared" si="0"/>
        <v>-51.791940112425507</v>
      </c>
    </row>
    <row r="27" spans="2:12" x14ac:dyDescent="0.3">
      <c r="B27" s="1" t="s">
        <v>225</v>
      </c>
      <c r="C27" s="1">
        <v>4506882</v>
      </c>
      <c r="D27" s="1">
        <v>3842072</v>
      </c>
      <c r="E27" s="1">
        <v>4296889</v>
      </c>
      <c r="F27" s="1">
        <v>3908351</v>
      </c>
      <c r="G27" s="1">
        <v>4528017</v>
      </c>
      <c r="I27" s="1">
        <f t="shared" si="1"/>
        <v>15.854921935107672</v>
      </c>
      <c r="J27" s="1">
        <f t="shared" si="0"/>
        <v>5.3789613834567289</v>
      </c>
      <c r="L27" s="98"/>
    </row>
    <row r="28" spans="2:12" x14ac:dyDescent="0.3">
      <c r="B28" s="1" t="s">
        <v>226</v>
      </c>
      <c r="C28" s="1">
        <v>3022751</v>
      </c>
      <c r="D28" s="1">
        <v>3322720</v>
      </c>
      <c r="E28" s="1">
        <v>3504921</v>
      </c>
      <c r="F28" s="1">
        <v>3955403</v>
      </c>
      <c r="G28" s="1">
        <v>4318084</v>
      </c>
      <c r="I28" s="1">
        <f t="shared" si="1"/>
        <v>9.1692553198751181</v>
      </c>
      <c r="J28" s="1">
        <f t="shared" si="0"/>
        <v>23.200608515855279</v>
      </c>
      <c r="L28" s="98"/>
    </row>
    <row r="29" spans="2:12" x14ac:dyDescent="0.3">
      <c r="B29" s="1" t="s">
        <v>227</v>
      </c>
      <c r="C29" s="1">
        <v>910807</v>
      </c>
      <c r="D29" s="1">
        <v>1237834</v>
      </c>
      <c r="E29" s="1">
        <v>1257102</v>
      </c>
      <c r="F29" s="1">
        <v>1145026</v>
      </c>
      <c r="G29" s="1">
        <v>992435</v>
      </c>
      <c r="I29" s="1">
        <f t="shared" si="1"/>
        <v>-13.326422282114118</v>
      </c>
      <c r="J29" s="1">
        <f t="shared" si="0"/>
        <v>-21.053741064766424</v>
      </c>
    </row>
    <row r="30" spans="2:12" x14ac:dyDescent="0.3">
      <c r="B30" s="1" t="s">
        <v>177</v>
      </c>
      <c r="C30" s="1">
        <v>688295</v>
      </c>
      <c r="D30" s="1">
        <v>1173725</v>
      </c>
      <c r="E30" s="1">
        <v>435773</v>
      </c>
      <c r="F30" s="1">
        <v>65010</v>
      </c>
      <c r="G30" s="1">
        <v>466953</v>
      </c>
      <c r="I30" s="1">
        <f t="shared" si="1"/>
        <v>618.27872634979235</v>
      </c>
      <c r="J30" s="1">
        <f t="shared" si="0"/>
        <v>7.1551013945333919</v>
      </c>
    </row>
    <row r="31" spans="2:12" x14ac:dyDescent="0.3">
      <c r="B31" s="1" t="s">
        <v>228</v>
      </c>
      <c r="C31" s="1">
        <v>3048091</v>
      </c>
      <c r="D31" s="1">
        <v>3362843</v>
      </c>
      <c r="E31" s="1">
        <v>2830594</v>
      </c>
      <c r="F31" s="1">
        <v>3472019</v>
      </c>
      <c r="G31" s="1">
        <v>3145444</v>
      </c>
      <c r="I31" s="1">
        <f t="shared" si="1"/>
        <v>-9.4059105091302797</v>
      </c>
      <c r="J31" s="1">
        <f t="shared" si="0"/>
        <v>11.123107022766247</v>
      </c>
    </row>
    <row r="32" spans="2:12" x14ac:dyDescent="0.3">
      <c r="B32" s="1" t="s">
        <v>178</v>
      </c>
      <c r="C32" s="1">
        <v>669949</v>
      </c>
      <c r="D32" s="1">
        <v>655406</v>
      </c>
      <c r="E32" s="1">
        <v>530143</v>
      </c>
      <c r="F32" s="1">
        <v>819701</v>
      </c>
      <c r="G32" s="1">
        <v>1043647</v>
      </c>
      <c r="I32" s="1">
        <f t="shared" si="1"/>
        <v>27.32044977375897</v>
      </c>
      <c r="J32" s="1">
        <f t="shared" si="0"/>
        <v>96.8614128640763</v>
      </c>
    </row>
    <row r="33" spans="2:12" x14ac:dyDescent="0.3">
      <c r="B33" s="1" t="s">
        <v>222</v>
      </c>
      <c r="C33" s="1" t="s">
        <v>166</v>
      </c>
      <c r="D33" s="1" t="s">
        <v>166</v>
      </c>
      <c r="E33" s="1" t="s">
        <v>166</v>
      </c>
      <c r="F33" s="1" t="s">
        <v>166</v>
      </c>
      <c r="G33" s="1">
        <v>1593034</v>
      </c>
    </row>
    <row r="34" spans="2:12" x14ac:dyDescent="0.3">
      <c r="B34" s="93" t="s">
        <v>185</v>
      </c>
      <c r="C34" s="93">
        <f>SUM(C25:C33)</f>
        <v>29597483</v>
      </c>
      <c r="D34" s="93">
        <f>SUM(D25:D33)</f>
        <v>26896210</v>
      </c>
      <c r="E34" s="93">
        <f>SUM(E25:E33)</f>
        <v>26671372</v>
      </c>
      <c r="F34" s="93">
        <f>SUM(F25:F33)</f>
        <v>26317813</v>
      </c>
      <c r="G34" s="93">
        <f>SUM(G25:G33)</f>
        <v>28434425.880000003</v>
      </c>
      <c r="I34" s="93">
        <f t="shared" si="1"/>
        <v>8.0425105231958387</v>
      </c>
      <c r="J34" s="93">
        <f t="shared" si="0"/>
        <v>6.6102856650944037</v>
      </c>
      <c r="L34" s="98"/>
    </row>
    <row r="36" spans="2:12" x14ac:dyDescent="0.3">
      <c r="B36" s="1" t="s">
        <v>229</v>
      </c>
      <c r="C36" s="1">
        <v>274830</v>
      </c>
      <c r="D36" s="1">
        <v>411528</v>
      </c>
      <c r="E36" s="1">
        <v>622702</v>
      </c>
      <c r="F36" s="1">
        <v>656512</v>
      </c>
      <c r="G36" s="1">
        <v>607978</v>
      </c>
      <c r="I36" s="1">
        <f t="shared" si="1"/>
        <v>-7.3927056931175672</v>
      </c>
      <c r="J36" s="1">
        <f t="shared" si="0"/>
        <v>-2.3645339183108454</v>
      </c>
    </row>
    <row r="37" spans="2:12" x14ac:dyDescent="0.3">
      <c r="B37" s="1" t="s">
        <v>230</v>
      </c>
      <c r="C37" s="1">
        <v>40975</v>
      </c>
      <c r="D37" s="1">
        <v>4637</v>
      </c>
      <c r="E37" s="1">
        <v>82682</v>
      </c>
      <c r="F37" s="1">
        <v>56080</v>
      </c>
      <c r="G37" s="1">
        <v>35540</v>
      </c>
      <c r="I37" s="1">
        <f t="shared" si="1"/>
        <v>-36.626248216833098</v>
      </c>
      <c r="J37" s="1">
        <f t="shared" si="0"/>
        <v>-57.016037347911272</v>
      </c>
    </row>
    <row r="38" spans="2:12" x14ac:dyDescent="0.3">
      <c r="B38" s="1" t="s">
        <v>231</v>
      </c>
      <c r="C38" s="1">
        <v>3584408</v>
      </c>
      <c r="D38" s="1">
        <v>2263220</v>
      </c>
      <c r="E38" s="1">
        <v>2902331</v>
      </c>
      <c r="F38" s="1">
        <v>3111362</v>
      </c>
      <c r="G38" s="1">
        <v>2742005</v>
      </c>
      <c r="I38" s="1">
        <f t="shared" si="1"/>
        <v>-11.871231955651576</v>
      </c>
      <c r="J38" s="1">
        <f t="shared" si="0"/>
        <v>-5.5240425712987244</v>
      </c>
      <c r="L38" s="98"/>
    </row>
    <row r="39" spans="2:12" x14ac:dyDescent="0.3">
      <c r="B39" s="1" t="s">
        <v>176</v>
      </c>
      <c r="C39" s="1">
        <v>509821</v>
      </c>
      <c r="D39" s="1">
        <v>462410</v>
      </c>
      <c r="E39" s="1">
        <v>830092</v>
      </c>
      <c r="F39" s="1">
        <v>570499</v>
      </c>
      <c r="G39" s="1">
        <v>798735.88</v>
      </c>
      <c r="I39" s="1">
        <f t="shared" si="1"/>
        <v>40.006534630209693</v>
      </c>
      <c r="J39" s="1">
        <f t="shared" si="0"/>
        <v>-3.777427080371814</v>
      </c>
    </row>
    <row r="40" spans="2:12" x14ac:dyDescent="0.3">
      <c r="B40" s="1" t="s">
        <v>232</v>
      </c>
      <c r="C40" s="1" t="s">
        <v>166</v>
      </c>
      <c r="D40" s="1" t="s">
        <v>166</v>
      </c>
      <c r="E40" s="1" t="s">
        <v>166</v>
      </c>
      <c r="F40" s="1" t="s">
        <v>166</v>
      </c>
      <c r="G40" s="1">
        <v>108773.72</v>
      </c>
    </row>
    <row r="41" spans="2:12" x14ac:dyDescent="0.3">
      <c r="B41" s="93" t="s">
        <v>190</v>
      </c>
      <c r="C41" s="93">
        <f>SUM(C36:C40)</f>
        <v>4410034</v>
      </c>
      <c r="D41" s="93">
        <f>SUM(D36:D40)</f>
        <v>3141795</v>
      </c>
      <c r="E41" s="93">
        <f>SUM(E36:E40)</f>
        <v>4437807</v>
      </c>
      <c r="F41" s="93">
        <f>SUM(F36:F40)</f>
        <v>4394453</v>
      </c>
      <c r="G41" s="93">
        <f>SUM(G36:G40)</f>
        <v>4293032.5999999996</v>
      </c>
      <c r="I41" s="93">
        <f>(G41-F41)/F41*100</f>
        <v>-2.3079186419788851</v>
      </c>
      <c r="J41" s="93">
        <f t="shared" si="0"/>
        <v>-3.2622959943954388</v>
      </c>
      <c r="L41" s="98"/>
    </row>
    <row r="43" spans="2:12" x14ac:dyDescent="0.3">
      <c r="B43" s="1" t="s">
        <v>78</v>
      </c>
      <c r="C43" s="1">
        <v>1358941</v>
      </c>
      <c r="D43" s="1">
        <v>640641</v>
      </c>
      <c r="E43" s="1">
        <v>314314</v>
      </c>
      <c r="F43" s="1">
        <v>528502</v>
      </c>
      <c r="G43" s="1">
        <v>157574</v>
      </c>
      <c r="I43" s="1">
        <f t="shared" si="1"/>
        <v>-70.184786434109995</v>
      </c>
      <c r="J43" s="1">
        <f t="shared" si="0"/>
        <v>-49.867330122107191</v>
      </c>
    </row>
    <row r="44" spans="2:12" x14ac:dyDescent="0.3">
      <c r="B44" s="1" t="s">
        <v>231</v>
      </c>
      <c r="C44" s="1">
        <v>10416</v>
      </c>
      <c r="D44" s="1">
        <v>34158</v>
      </c>
      <c r="E44" s="1">
        <v>1926759</v>
      </c>
      <c r="F44" s="1">
        <v>66293</v>
      </c>
      <c r="G44" s="1">
        <v>711231</v>
      </c>
      <c r="I44" s="1">
        <f t="shared" si="1"/>
        <v>972.85987962529975</v>
      </c>
      <c r="J44" s="1">
        <f t="shared" si="0"/>
        <v>-63.086665223829243</v>
      </c>
    </row>
    <row r="45" spans="2:12" x14ac:dyDescent="0.3">
      <c r="B45" s="1" t="s">
        <v>258</v>
      </c>
      <c r="C45" s="1">
        <v>81730</v>
      </c>
      <c r="D45" s="1">
        <v>69389</v>
      </c>
      <c r="E45" s="1">
        <v>353820</v>
      </c>
      <c r="F45" s="1">
        <v>43885</v>
      </c>
      <c r="G45" s="1">
        <v>94892</v>
      </c>
      <c r="I45" s="1">
        <f t="shared" si="1"/>
        <v>116.22877976529567</v>
      </c>
      <c r="J45" s="1">
        <f t="shared" si="0"/>
        <v>-73.180713357074225</v>
      </c>
    </row>
    <row r="46" spans="2:12" x14ac:dyDescent="0.3">
      <c r="B46" s="1" t="s">
        <v>259</v>
      </c>
      <c r="C46" s="1">
        <v>365347</v>
      </c>
      <c r="D46" s="1">
        <v>27200</v>
      </c>
      <c r="E46" s="1">
        <v>896640</v>
      </c>
      <c r="F46" s="1">
        <v>85335</v>
      </c>
      <c r="G46" s="1">
        <v>317566</v>
      </c>
      <c r="I46" s="1">
        <f t="shared" si="1"/>
        <v>272.14038788304913</v>
      </c>
      <c r="J46" s="1">
        <f t="shared" si="0"/>
        <v>-64.582664168451103</v>
      </c>
    </row>
    <row r="47" spans="2:12" x14ac:dyDescent="0.3">
      <c r="B47" s="1" t="s">
        <v>76</v>
      </c>
      <c r="C47" s="1">
        <v>193452</v>
      </c>
      <c r="D47" s="1">
        <v>20515</v>
      </c>
      <c r="E47" s="1">
        <v>1953771</v>
      </c>
      <c r="F47" s="1">
        <v>494942</v>
      </c>
      <c r="G47" s="1">
        <v>1206770</v>
      </c>
      <c r="I47" s="1">
        <f t="shared" si="1"/>
        <v>143.82048805718651</v>
      </c>
      <c r="J47" s="1">
        <f t="shared" si="0"/>
        <v>-38.233805292431917</v>
      </c>
    </row>
    <row r="48" spans="2:12" x14ac:dyDescent="0.3">
      <c r="B48" s="93" t="s">
        <v>186</v>
      </c>
      <c r="C48" s="93">
        <f>SUM(C43:C47)</f>
        <v>2009886</v>
      </c>
      <c r="D48" s="93">
        <f>SUM(D43:D47)</f>
        <v>791903</v>
      </c>
      <c r="E48" s="93">
        <f>SUM(E43:E47)</f>
        <v>5445304</v>
      </c>
      <c r="F48" s="93">
        <f>SUM(F43:F47)</f>
        <v>1218957</v>
      </c>
      <c r="G48" s="93">
        <f>SUM(G43:G47)</f>
        <v>2488033</v>
      </c>
      <c r="I48" s="93">
        <f t="shared" si="1"/>
        <v>104.11162986061034</v>
      </c>
      <c r="J48" s="93">
        <f t="shared" si="0"/>
        <v>-54.308648332581612</v>
      </c>
      <c r="L48" s="98"/>
    </row>
    <row r="50" spans="2:12" x14ac:dyDescent="0.3">
      <c r="B50" s="94" t="s">
        <v>183</v>
      </c>
      <c r="C50" s="94">
        <f>C23+C34+C41+C48</f>
        <v>40909862</v>
      </c>
      <c r="D50" s="94">
        <f t="shared" ref="D50:G50" si="2">D23+D34+D41+D48</f>
        <v>46209400</v>
      </c>
      <c r="E50" s="94">
        <f t="shared" si="2"/>
        <v>62538527</v>
      </c>
      <c r="F50" s="94">
        <f t="shared" si="2"/>
        <v>56261111</v>
      </c>
      <c r="G50" s="94">
        <f t="shared" si="2"/>
        <v>59247878.480000004</v>
      </c>
      <c r="I50" s="94">
        <f t="shared" si="1"/>
        <v>5.3087602198257411</v>
      </c>
      <c r="J50" s="94">
        <f t="shared" si="0"/>
        <v>-5.2617940937431991</v>
      </c>
      <c r="L50" s="98"/>
    </row>
    <row r="52" spans="2:12" x14ac:dyDescent="0.3">
      <c r="B52" s="1" t="s">
        <v>233</v>
      </c>
      <c r="C52" s="1">
        <v>14114839</v>
      </c>
      <c r="D52" s="1">
        <v>16683956</v>
      </c>
      <c r="E52" s="1">
        <v>20286084</v>
      </c>
      <c r="F52" s="1">
        <v>20500719</v>
      </c>
      <c r="G52" s="1">
        <v>21900366.5</v>
      </c>
      <c r="I52" s="1">
        <f t="shared" si="1"/>
        <v>6.827309325102207</v>
      </c>
      <c r="J52" s="1">
        <f t="shared" si="0"/>
        <v>7.9575856040032171</v>
      </c>
      <c r="L52" s="98"/>
    </row>
    <row r="53" spans="2:12" x14ac:dyDescent="0.3">
      <c r="B53" s="1" t="s">
        <v>234</v>
      </c>
      <c r="C53" s="1">
        <v>1157707</v>
      </c>
      <c r="D53" s="1">
        <v>1096413</v>
      </c>
      <c r="E53" s="1">
        <v>1206418</v>
      </c>
      <c r="F53" s="1">
        <v>1170140</v>
      </c>
      <c r="G53" s="1">
        <v>1133199.3600000001</v>
      </c>
      <c r="I53" s="1">
        <f t="shared" si="1"/>
        <v>-3.1569419043875002</v>
      </c>
      <c r="J53" s="1">
        <f t="shared" si="0"/>
        <v>-6.0690937966774285</v>
      </c>
    </row>
    <row r="54" spans="2:12" x14ac:dyDescent="0.3">
      <c r="B54" s="1" t="s">
        <v>235</v>
      </c>
      <c r="C54" s="1">
        <v>495022</v>
      </c>
      <c r="D54" s="1">
        <v>779757</v>
      </c>
      <c r="E54" s="1">
        <v>1153531</v>
      </c>
      <c r="F54" s="1">
        <v>1098850</v>
      </c>
      <c r="G54" s="1">
        <v>1099452.8500000001</v>
      </c>
      <c r="I54" s="1">
        <f t="shared" si="1"/>
        <v>5.4861901078408618E-2</v>
      </c>
      <c r="J54" s="1">
        <f t="shared" si="0"/>
        <v>-4.6880534636693687</v>
      </c>
    </row>
    <row r="55" spans="2:12" x14ac:dyDescent="0.3">
      <c r="B55" s="1" t="s">
        <v>236</v>
      </c>
      <c r="C55" s="1">
        <v>932688</v>
      </c>
      <c r="D55" s="1">
        <v>1642780</v>
      </c>
      <c r="E55" s="1">
        <v>1691014</v>
      </c>
      <c r="F55" s="1">
        <v>1609787</v>
      </c>
      <c r="G55" s="1">
        <v>1541692.19</v>
      </c>
      <c r="I55" s="1">
        <f t="shared" si="1"/>
        <v>-4.2300509322040778</v>
      </c>
      <c r="J55" s="1">
        <f t="shared" si="0"/>
        <v>-8.8303118720483713</v>
      </c>
    </row>
    <row r="56" spans="2:12" x14ac:dyDescent="0.3">
      <c r="B56" s="1" t="s">
        <v>237</v>
      </c>
      <c r="C56" s="1">
        <v>260400</v>
      </c>
      <c r="D56" s="1">
        <v>263021</v>
      </c>
      <c r="E56" s="1">
        <v>255176</v>
      </c>
      <c r="F56" s="1">
        <v>230770</v>
      </c>
      <c r="G56" s="1">
        <v>254217.56</v>
      </c>
      <c r="I56" s="1">
        <f t="shared" si="1"/>
        <v>10.160575464748451</v>
      </c>
      <c r="J56" s="1">
        <f t="shared" si="0"/>
        <v>-0.37559958616797906</v>
      </c>
    </row>
    <row r="57" spans="2:12" x14ac:dyDescent="0.3">
      <c r="B57" s="1" t="s">
        <v>238</v>
      </c>
      <c r="C57" s="1">
        <v>168174</v>
      </c>
      <c r="D57" s="1">
        <v>221446</v>
      </c>
      <c r="E57" s="1">
        <v>271222</v>
      </c>
      <c r="F57" s="1">
        <v>183050</v>
      </c>
      <c r="G57" s="1">
        <v>156985.65</v>
      </c>
      <c r="I57" s="1">
        <f t="shared" si="1"/>
        <v>-14.238923791313852</v>
      </c>
      <c r="J57" s="1">
        <f t="shared" si="0"/>
        <v>-42.119131191422525</v>
      </c>
    </row>
    <row r="58" spans="2:12" x14ac:dyDescent="0.3">
      <c r="B58" s="1" t="s">
        <v>239</v>
      </c>
      <c r="C58" s="1">
        <v>1044928</v>
      </c>
      <c r="D58" s="1">
        <v>726855</v>
      </c>
      <c r="E58" s="1">
        <v>683875</v>
      </c>
      <c r="F58" s="1">
        <v>627667</v>
      </c>
      <c r="G58" s="1">
        <v>717048.65</v>
      </c>
      <c r="I58" s="1">
        <f t="shared" si="1"/>
        <v>14.240297801222626</v>
      </c>
      <c r="J58" s="1">
        <f t="shared" si="0"/>
        <v>4.8508353134710323</v>
      </c>
    </row>
    <row r="59" spans="2:12" x14ac:dyDescent="0.3">
      <c r="B59" s="1" t="s">
        <v>240</v>
      </c>
      <c r="C59" s="1">
        <v>593423</v>
      </c>
      <c r="D59" s="1">
        <v>605868</v>
      </c>
      <c r="E59" s="1">
        <v>798373</v>
      </c>
      <c r="F59" s="1">
        <v>756290</v>
      </c>
      <c r="G59" s="1">
        <v>806293.18</v>
      </c>
      <c r="I59" s="1">
        <f t="shared" si="1"/>
        <v>6.6116410371682894</v>
      </c>
      <c r="J59" s="1">
        <f t="shared" si="0"/>
        <v>0.99204006147503121</v>
      </c>
    </row>
    <row r="60" spans="2:12" x14ac:dyDescent="0.3">
      <c r="B60" s="1" t="s">
        <v>241</v>
      </c>
      <c r="C60" s="1">
        <v>234172</v>
      </c>
      <c r="D60" s="1">
        <v>210927</v>
      </c>
      <c r="E60" s="1">
        <v>174369</v>
      </c>
      <c r="F60" s="1">
        <v>105376</v>
      </c>
      <c r="G60" s="1">
        <v>157874</v>
      </c>
      <c r="I60" s="1">
        <f t="shared" si="1"/>
        <v>49.819693288794412</v>
      </c>
      <c r="J60" s="1">
        <f t="shared" si="0"/>
        <v>-9.4598237071956603</v>
      </c>
    </row>
    <row r="61" spans="2:12" x14ac:dyDescent="0.3">
      <c r="B61" s="1" t="s">
        <v>242</v>
      </c>
      <c r="C61" s="1">
        <v>669429</v>
      </c>
      <c r="D61" s="1">
        <v>651240</v>
      </c>
      <c r="E61" s="1">
        <v>979567</v>
      </c>
      <c r="F61" s="1">
        <v>886520</v>
      </c>
      <c r="G61" s="1">
        <v>1012984</v>
      </c>
      <c r="I61" s="1">
        <f t="shared" si="1"/>
        <v>14.265216802779406</v>
      </c>
      <c r="J61" s="1">
        <f t="shared" si="0"/>
        <v>3.4114052433371076</v>
      </c>
    </row>
    <row r="62" spans="2:12" x14ac:dyDescent="0.3">
      <c r="B62" s="1" t="s">
        <v>243</v>
      </c>
      <c r="C62" s="1">
        <v>1645782</v>
      </c>
      <c r="D62" s="1">
        <v>2195219</v>
      </c>
      <c r="E62" s="1">
        <v>2262601</v>
      </c>
      <c r="F62" s="1">
        <v>2625768</v>
      </c>
      <c r="G62" s="1">
        <v>2871291.03</v>
      </c>
      <c r="I62" s="1">
        <f t="shared" si="1"/>
        <v>9.3505225899622424</v>
      </c>
      <c r="J62" s="1">
        <f t="shared" si="0"/>
        <v>26.902225801190742</v>
      </c>
    </row>
    <row r="63" spans="2:12" x14ac:dyDescent="0.3">
      <c r="B63" s="93" t="s">
        <v>187</v>
      </c>
      <c r="C63" s="93">
        <f>SUM(C52:C62)</f>
        <v>21316564</v>
      </c>
      <c r="D63" s="93">
        <f>SUM(D52:D62)</f>
        <v>25077482</v>
      </c>
      <c r="E63" s="93">
        <f>SUM(E52:E62)</f>
        <v>29762230</v>
      </c>
      <c r="F63" s="93">
        <f>SUM(F52:F62)</f>
        <v>29794937</v>
      </c>
      <c r="G63" s="93">
        <f>SUM(G52:G62)</f>
        <v>31651404.969999999</v>
      </c>
      <c r="I63" s="93">
        <f t="shared" si="1"/>
        <v>6.2308169002001872</v>
      </c>
      <c r="J63" s="93">
        <f t="shared" si="0"/>
        <v>6.3475585330803472</v>
      </c>
    </row>
    <row r="65" spans="2:12" x14ac:dyDescent="0.3">
      <c r="B65" s="1" t="s">
        <v>244</v>
      </c>
      <c r="C65" s="1">
        <v>9803730</v>
      </c>
      <c r="D65" s="1">
        <v>10210086</v>
      </c>
      <c r="E65" s="1">
        <v>13886069</v>
      </c>
      <c r="F65" s="1">
        <v>14173581</v>
      </c>
      <c r="G65" s="1">
        <v>14982169.300000001</v>
      </c>
      <c r="I65" s="1">
        <f t="shared" si="1"/>
        <v>5.7048977248586699</v>
      </c>
      <c r="J65" s="1">
        <f t="shared" si="0"/>
        <v>7.8935247981268191</v>
      </c>
      <c r="L65" s="98"/>
    </row>
    <row r="66" spans="2:12" x14ac:dyDescent="0.3">
      <c r="B66" s="1" t="s">
        <v>245</v>
      </c>
      <c r="C66" s="1">
        <v>14942</v>
      </c>
      <c r="D66" s="1">
        <v>19918</v>
      </c>
      <c r="E66" s="1">
        <v>70360</v>
      </c>
      <c r="F66" s="1">
        <v>41260</v>
      </c>
      <c r="G66" s="1">
        <v>39799</v>
      </c>
      <c r="I66" s="1">
        <f t="shared" si="1"/>
        <v>-3.5409597673291326</v>
      </c>
      <c r="J66" s="1">
        <f t="shared" si="0"/>
        <v>-43.435190449118814</v>
      </c>
    </row>
    <row r="67" spans="2:12" x14ac:dyDescent="0.3">
      <c r="B67" s="1" t="s">
        <v>246</v>
      </c>
      <c r="C67" s="1">
        <v>995509</v>
      </c>
      <c r="D67" s="1">
        <v>985439</v>
      </c>
      <c r="E67" s="1">
        <v>1679575</v>
      </c>
      <c r="F67" s="1">
        <v>1335200</v>
      </c>
      <c r="G67" s="1">
        <v>1386057.34</v>
      </c>
      <c r="I67" s="1">
        <f t="shared" si="1"/>
        <v>3.8089679448771783</v>
      </c>
      <c r="J67" s="1">
        <f t="shared" si="0"/>
        <v>-17.475710224312692</v>
      </c>
    </row>
    <row r="68" spans="2:12" x14ac:dyDescent="0.3">
      <c r="B68" s="1" t="s">
        <v>247</v>
      </c>
      <c r="C68" s="1" t="s">
        <v>166</v>
      </c>
      <c r="D68" s="1" t="s">
        <v>166</v>
      </c>
      <c r="E68" s="1" t="s">
        <v>166</v>
      </c>
      <c r="F68" s="1">
        <v>87365</v>
      </c>
      <c r="G68" s="1">
        <v>93072</v>
      </c>
      <c r="I68" s="1">
        <f t="shared" si="1"/>
        <v>6.5323642190808675</v>
      </c>
    </row>
    <row r="69" spans="2:12" x14ac:dyDescent="0.3">
      <c r="B69" s="1" t="s">
        <v>248</v>
      </c>
      <c r="C69" s="1">
        <v>24893</v>
      </c>
      <c r="D69" s="1">
        <v>478589</v>
      </c>
      <c r="E69" s="1">
        <v>93911</v>
      </c>
      <c r="F69" s="1">
        <v>56810</v>
      </c>
      <c r="G69" s="1">
        <v>68576</v>
      </c>
      <c r="I69" s="1">
        <f t="shared" si="1"/>
        <v>20.711142404506251</v>
      </c>
      <c r="J69" s="1">
        <f t="shared" si="0"/>
        <v>-26.977670347456634</v>
      </c>
    </row>
    <row r="70" spans="2:12" x14ac:dyDescent="0.3">
      <c r="B70" s="1" t="s">
        <v>249</v>
      </c>
      <c r="C70" s="1">
        <v>153887</v>
      </c>
      <c r="D70" s="1">
        <v>449109</v>
      </c>
      <c r="E70" s="1">
        <v>702933</v>
      </c>
      <c r="F70" s="1">
        <v>510280</v>
      </c>
      <c r="G70" s="1">
        <v>434704.21</v>
      </c>
      <c r="I70" s="1">
        <f t="shared" si="1"/>
        <v>-14.810651015128945</v>
      </c>
      <c r="J70" s="1">
        <f t="shared" si="0"/>
        <v>-38.15851439610887</v>
      </c>
    </row>
    <row r="71" spans="2:12" x14ac:dyDescent="0.3">
      <c r="B71" s="1" t="s">
        <v>250</v>
      </c>
      <c r="C71" s="1">
        <v>289989</v>
      </c>
      <c r="D71" s="1">
        <v>580304</v>
      </c>
      <c r="E71" s="1">
        <v>772655</v>
      </c>
      <c r="F71" s="1">
        <v>1789092</v>
      </c>
      <c r="G71" s="1">
        <v>836074</v>
      </c>
      <c r="I71" s="1">
        <f t="shared" si="1"/>
        <v>-53.268250039684936</v>
      </c>
      <c r="J71" s="1">
        <f t="shared" si="0"/>
        <v>8.207932388970498</v>
      </c>
    </row>
    <row r="72" spans="2:12" x14ac:dyDescent="0.3">
      <c r="B72" s="1" t="s">
        <v>251</v>
      </c>
      <c r="C72" s="1">
        <v>79627</v>
      </c>
      <c r="D72" s="1">
        <v>242524</v>
      </c>
      <c r="E72" s="1">
        <v>214886</v>
      </c>
      <c r="F72" s="1">
        <v>157434</v>
      </c>
      <c r="G72" s="1">
        <v>171917</v>
      </c>
      <c r="I72" s="1">
        <f t="shared" si="1"/>
        <v>9.1994105466417668</v>
      </c>
      <c r="J72" s="1">
        <f t="shared" si="0"/>
        <v>-19.996184023156463</v>
      </c>
    </row>
    <row r="73" spans="2:12" x14ac:dyDescent="0.3">
      <c r="B73" s="1" t="s">
        <v>252</v>
      </c>
      <c r="C73" s="1">
        <v>336829</v>
      </c>
      <c r="D73" s="1">
        <v>511919</v>
      </c>
      <c r="E73" s="1">
        <v>1118550</v>
      </c>
      <c r="F73" s="1">
        <v>1297386</v>
      </c>
      <c r="G73" s="1">
        <v>1417952.34</v>
      </c>
      <c r="I73" s="1">
        <f t="shared" si="1"/>
        <v>9.2930199647599157</v>
      </c>
      <c r="J73" s="1">
        <f t="shared" si="0"/>
        <v>26.767005498189629</v>
      </c>
    </row>
    <row r="74" spans="2:12" x14ac:dyDescent="0.3">
      <c r="B74" s="1" t="s">
        <v>253</v>
      </c>
      <c r="C74" s="1">
        <v>2410854</v>
      </c>
      <c r="D74" s="1">
        <v>2100908</v>
      </c>
      <c r="E74" s="1">
        <v>1517392</v>
      </c>
      <c r="F74" s="1">
        <v>1201723</v>
      </c>
      <c r="G74" s="1">
        <v>1437427.29</v>
      </c>
      <c r="I74" s="1">
        <f t="shared" si="1"/>
        <v>19.613861929912304</v>
      </c>
      <c r="J74" s="1">
        <f t="shared" si="0"/>
        <v>-5.2698781857291959</v>
      </c>
    </row>
    <row r="75" spans="2:12" x14ac:dyDescent="0.3">
      <c r="B75" s="1" t="s">
        <v>242</v>
      </c>
      <c r="C75" s="1">
        <v>322149</v>
      </c>
      <c r="D75" s="1">
        <v>626887</v>
      </c>
      <c r="E75" s="1">
        <v>805614</v>
      </c>
      <c r="F75" s="1">
        <v>565683</v>
      </c>
      <c r="G75" s="1">
        <v>338777</v>
      </c>
      <c r="I75" s="1">
        <f t="shared" ref="I75:I79" si="3">(G75-F75)/F75*100</f>
        <v>-40.111864772319478</v>
      </c>
      <c r="J75" s="1">
        <f t="shared" ref="J75:J79" si="4">(G75-E75)/E75*100</f>
        <v>-57.94797508484212</v>
      </c>
    </row>
    <row r="76" spans="2:12" x14ac:dyDescent="0.3">
      <c r="B76" s="1" t="s">
        <v>254</v>
      </c>
      <c r="C76" s="1">
        <v>2353362</v>
      </c>
      <c r="D76" s="1">
        <v>4765863</v>
      </c>
      <c r="E76" s="1">
        <v>6079766</v>
      </c>
      <c r="F76" s="1">
        <v>3403183</v>
      </c>
      <c r="G76" s="1">
        <v>4811193.2</v>
      </c>
      <c r="I76" s="1">
        <f t="shared" si="3"/>
        <v>41.373331965985969</v>
      </c>
      <c r="J76" s="1">
        <f t="shared" si="4"/>
        <v>-20.865487257239831</v>
      </c>
    </row>
    <row r="77" spans="2:12" x14ac:dyDescent="0.3">
      <c r="B77" s="93" t="s">
        <v>188</v>
      </c>
      <c r="C77" s="93">
        <f>SUM(C65:C76)</f>
        <v>16785771</v>
      </c>
      <c r="D77" s="93">
        <f>SUM(D65:D76)</f>
        <v>20971546</v>
      </c>
      <c r="E77" s="93">
        <f>SUM(E65:E76)</f>
        <v>26941711</v>
      </c>
      <c r="F77" s="93">
        <f>SUM(F65:F76)</f>
        <v>24618997</v>
      </c>
      <c r="G77" s="93">
        <f>SUM(G65:G76)</f>
        <v>26017718.68</v>
      </c>
      <c r="I77" s="93">
        <f t="shared" si="3"/>
        <v>5.6814730510751508</v>
      </c>
      <c r="J77" s="93">
        <f t="shared" si="4"/>
        <v>-3.4295977712774079</v>
      </c>
    </row>
    <row r="79" spans="2:12" x14ac:dyDescent="0.3">
      <c r="B79" s="94" t="s">
        <v>189</v>
      </c>
      <c r="C79" s="94">
        <f>C63+C77</f>
        <v>38102335</v>
      </c>
      <c r="D79" s="94">
        <f t="shared" ref="D79:G79" si="5">D63+D77</f>
        <v>46049028</v>
      </c>
      <c r="E79" s="94">
        <f t="shared" si="5"/>
        <v>56703941</v>
      </c>
      <c r="F79" s="94">
        <f t="shared" si="5"/>
        <v>54413934</v>
      </c>
      <c r="G79" s="94">
        <f t="shared" si="5"/>
        <v>57669123.649999999</v>
      </c>
      <c r="I79" s="94">
        <f t="shared" si="3"/>
        <v>5.9822722062330556</v>
      </c>
      <c r="J79" s="94">
        <f t="shared" si="4"/>
        <v>1.7021438598068495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5EF73-4C67-441E-94F6-42CE0A37D66B}">
  <dimension ref="A1:F124"/>
  <sheetViews>
    <sheetView zoomScaleNormal="100" workbookViewId="0">
      <selection activeCell="D14" sqref="D14"/>
    </sheetView>
  </sheetViews>
  <sheetFormatPr defaultRowHeight="14.4" x14ac:dyDescent="0.3"/>
  <cols>
    <col min="2" max="2" width="54.5546875" customWidth="1"/>
    <col min="3" max="3" width="25.33203125" customWidth="1"/>
    <col min="4" max="15" width="28.5546875" customWidth="1"/>
  </cols>
  <sheetData>
    <row r="1" spans="1:3" x14ac:dyDescent="0.3">
      <c r="A1" s="48" t="s">
        <v>165</v>
      </c>
    </row>
    <row r="2" spans="1:3" x14ac:dyDescent="0.3">
      <c r="A2" s="48" t="s">
        <v>320</v>
      </c>
    </row>
    <row r="3" spans="1:3" x14ac:dyDescent="0.3">
      <c r="A3" s="48" t="s">
        <v>207</v>
      </c>
    </row>
    <row r="5" spans="1:3" x14ac:dyDescent="0.3">
      <c r="A5" t="s">
        <v>80</v>
      </c>
      <c r="B5" s="48" t="s">
        <v>295</v>
      </c>
    </row>
    <row r="7" spans="1:3" ht="16.2" thickBot="1" x14ac:dyDescent="0.35">
      <c r="B7" s="23"/>
      <c r="C7" s="23" t="s">
        <v>173</v>
      </c>
    </row>
    <row r="8" spans="1:3" x14ac:dyDescent="0.3">
      <c r="B8" s="64" t="s">
        <v>261</v>
      </c>
      <c r="C8" s="1">
        <v>9582</v>
      </c>
    </row>
    <row r="9" spans="1:3" x14ac:dyDescent="0.3">
      <c r="B9" s="64" t="s">
        <v>262</v>
      </c>
      <c r="C9" s="1">
        <v>1065545</v>
      </c>
    </row>
    <row r="10" spans="1:3" x14ac:dyDescent="0.3">
      <c r="B10" s="64" t="s">
        <v>263</v>
      </c>
      <c r="C10" s="1">
        <v>1883562</v>
      </c>
    </row>
    <row r="11" spans="1:3" x14ac:dyDescent="0.3">
      <c r="B11" s="63" t="s">
        <v>264</v>
      </c>
      <c r="C11" s="62">
        <v>2949107</v>
      </c>
    </row>
    <row r="12" spans="1:3" x14ac:dyDescent="0.3">
      <c r="B12" s="64" t="s">
        <v>265</v>
      </c>
      <c r="C12" s="1">
        <v>35324</v>
      </c>
    </row>
    <row r="13" spans="1:3" x14ac:dyDescent="0.3">
      <c r="B13" s="64" t="s">
        <v>267</v>
      </c>
      <c r="C13" s="1">
        <v>336690</v>
      </c>
    </row>
    <row r="14" spans="1:3" x14ac:dyDescent="0.3">
      <c r="B14" s="64" t="s">
        <v>268</v>
      </c>
      <c r="C14" s="1">
        <v>158614</v>
      </c>
    </row>
    <row r="15" spans="1:3" x14ac:dyDescent="0.3">
      <c r="B15" s="63" t="s">
        <v>269</v>
      </c>
      <c r="C15" s="62">
        <v>495304</v>
      </c>
    </row>
    <row r="16" spans="1:3" x14ac:dyDescent="0.3">
      <c r="B16" s="63" t="s">
        <v>289</v>
      </c>
      <c r="C16" s="62">
        <v>410365</v>
      </c>
    </row>
    <row r="17" spans="2:3" x14ac:dyDescent="0.3">
      <c r="B17" s="64" t="s">
        <v>266</v>
      </c>
      <c r="C17" s="1">
        <v>720</v>
      </c>
    </row>
    <row r="18" spans="2:3" x14ac:dyDescent="0.3">
      <c r="B18" s="64" t="s">
        <v>270</v>
      </c>
      <c r="C18" s="1">
        <v>317678</v>
      </c>
    </row>
    <row r="19" spans="2:3" x14ac:dyDescent="0.3">
      <c r="B19" s="64" t="s">
        <v>271</v>
      </c>
      <c r="C19" s="1">
        <v>502601</v>
      </c>
    </row>
    <row r="20" spans="2:3" x14ac:dyDescent="0.3">
      <c r="B20" s="63" t="s">
        <v>272</v>
      </c>
      <c r="C20" s="62">
        <v>1053279</v>
      </c>
    </row>
    <row r="21" spans="2:3" x14ac:dyDescent="0.3">
      <c r="B21" s="64" t="s">
        <v>273</v>
      </c>
      <c r="C21" s="1">
        <v>895</v>
      </c>
    </row>
    <row r="22" spans="2:3" x14ac:dyDescent="0.3">
      <c r="B22" s="64" t="s">
        <v>262</v>
      </c>
      <c r="C22" s="1">
        <v>259345</v>
      </c>
    </row>
    <row r="23" spans="2:3" x14ac:dyDescent="0.3">
      <c r="B23" s="64" t="s">
        <v>263</v>
      </c>
      <c r="C23" s="1">
        <v>680722</v>
      </c>
    </row>
    <row r="24" spans="2:3" x14ac:dyDescent="0.3">
      <c r="B24" s="63" t="s">
        <v>264</v>
      </c>
      <c r="C24" s="62">
        <v>940067</v>
      </c>
    </row>
    <row r="25" spans="2:3" x14ac:dyDescent="0.3">
      <c r="B25" s="64" t="s">
        <v>274</v>
      </c>
      <c r="C25" s="1">
        <v>443</v>
      </c>
    </row>
    <row r="26" spans="2:3" x14ac:dyDescent="0.3">
      <c r="B26" s="64" t="s">
        <v>262</v>
      </c>
      <c r="C26" s="1">
        <v>11623</v>
      </c>
    </row>
    <row r="27" spans="2:3" x14ac:dyDescent="0.3">
      <c r="B27" s="64" t="s">
        <v>263</v>
      </c>
      <c r="C27" s="1">
        <v>7482</v>
      </c>
    </row>
    <row r="28" spans="2:3" x14ac:dyDescent="0.3">
      <c r="B28" s="63" t="s">
        <v>264</v>
      </c>
      <c r="C28" s="62">
        <v>19105</v>
      </c>
    </row>
    <row r="29" spans="2:3" x14ac:dyDescent="0.3">
      <c r="B29" s="64" t="s">
        <v>275</v>
      </c>
      <c r="C29" s="1">
        <v>44</v>
      </c>
    </row>
    <row r="30" spans="2:3" x14ac:dyDescent="0.3">
      <c r="B30" s="64" t="s">
        <v>262</v>
      </c>
      <c r="C30" s="1">
        <v>646</v>
      </c>
    </row>
    <row r="31" spans="2:3" x14ac:dyDescent="0.3">
      <c r="B31" s="64" t="s">
        <v>263</v>
      </c>
      <c r="C31" s="1">
        <v>28195</v>
      </c>
    </row>
    <row r="32" spans="2:3" x14ac:dyDescent="0.3">
      <c r="B32" s="63" t="s">
        <v>264</v>
      </c>
      <c r="C32" s="62">
        <v>28841</v>
      </c>
    </row>
    <row r="33" spans="1:3" x14ac:dyDescent="0.3">
      <c r="B33" s="64" t="s">
        <v>276</v>
      </c>
      <c r="C33" s="1">
        <v>470</v>
      </c>
    </row>
    <row r="34" spans="1:3" x14ac:dyDescent="0.3">
      <c r="B34" s="64" t="s">
        <v>262</v>
      </c>
      <c r="C34" s="1">
        <v>208273</v>
      </c>
    </row>
    <row r="35" spans="1:3" x14ac:dyDescent="0.3">
      <c r="B35" s="64" t="s">
        <v>263</v>
      </c>
      <c r="C35" s="1">
        <v>49272960</v>
      </c>
    </row>
    <row r="36" spans="1:3" x14ac:dyDescent="0.3">
      <c r="B36" s="63" t="s">
        <v>264</v>
      </c>
      <c r="C36" s="62">
        <v>49481233</v>
      </c>
    </row>
    <row r="37" spans="1:3" x14ac:dyDescent="0.3">
      <c r="B37" s="64" t="s">
        <v>277</v>
      </c>
      <c r="C37" s="1">
        <v>112</v>
      </c>
    </row>
    <row r="38" spans="1:3" x14ac:dyDescent="0.3">
      <c r="B38" s="64" t="s">
        <v>262</v>
      </c>
      <c r="C38" s="1">
        <v>11500</v>
      </c>
    </row>
    <row r="39" spans="1:3" x14ac:dyDescent="0.3">
      <c r="B39" s="64" t="s">
        <v>263</v>
      </c>
      <c r="C39" s="1">
        <v>16591558</v>
      </c>
    </row>
    <row r="40" spans="1:3" x14ac:dyDescent="0.3">
      <c r="B40" s="63" t="s">
        <v>264</v>
      </c>
      <c r="C40" s="62">
        <v>16603058</v>
      </c>
    </row>
    <row r="41" spans="1:3" x14ac:dyDescent="0.3">
      <c r="B41" s="64" t="s">
        <v>278</v>
      </c>
      <c r="C41" s="1">
        <v>3033</v>
      </c>
    </row>
    <row r="42" spans="1:3" x14ac:dyDescent="0.3">
      <c r="B42" s="64" t="s">
        <v>262</v>
      </c>
      <c r="C42" s="1">
        <v>3804482</v>
      </c>
    </row>
    <row r="43" spans="1:3" x14ac:dyDescent="0.3">
      <c r="B43" s="64" t="s">
        <v>263</v>
      </c>
      <c r="C43" s="1">
        <v>7187531</v>
      </c>
    </row>
    <row r="44" spans="1:3" x14ac:dyDescent="0.3">
      <c r="B44" s="63" t="s">
        <v>264</v>
      </c>
      <c r="C44" s="62">
        <v>10992013</v>
      </c>
    </row>
    <row r="47" spans="1:3" hidden="1" x14ac:dyDescent="0.3">
      <c r="A47" t="s">
        <v>82</v>
      </c>
      <c r="B47" s="48" t="s">
        <v>297</v>
      </c>
    </row>
    <row r="48" spans="1:3" hidden="1" x14ac:dyDescent="0.3">
      <c r="B48" t="s">
        <v>296</v>
      </c>
    </row>
    <row r="49" spans="1:6" hidden="1" x14ac:dyDescent="0.3"/>
    <row r="50" spans="1:6" ht="16.2" hidden="1" thickBot="1" x14ac:dyDescent="0.35">
      <c r="B50" s="23"/>
      <c r="C50" s="23" t="s">
        <v>173</v>
      </c>
    </row>
    <row r="51" spans="1:6" ht="15.6" hidden="1" x14ac:dyDescent="0.3">
      <c r="B51" s="65" t="s">
        <v>279</v>
      </c>
      <c r="C51" s="43">
        <v>19.52</v>
      </c>
      <c r="E51" s="29"/>
      <c r="F51" s="15"/>
    </row>
    <row r="52" spans="1:6" ht="15.6" hidden="1" x14ac:dyDescent="0.3">
      <c r="B52" s="65" t="s">
        <v>280</v>
      </c>
      <c r="C52" s="43">
        <v>14.24</v>
      </c>
      <c r="E52" s="29"/>
      <c r="F52" s="15"/>
    </row>
    <row r="53" spans="1:6" ht="15.6" hidden="1" x14ac:dyDescent="0.3">
      <c r="B53" s="65" t="s">
        <v>281</v>
      </c>
      <c r="C53" s="43">
        <v>42.55</v>
      </c>
      <c r="E53" s="29"/>
      <c r="F53" s="15"/>
    </row>
    <row r="54" spans="1:6" ht="15.6" hidden="1" x14ac:dyDescent="0.3">
      <c r="B54" s="65" t="s">
        <v>282</v>
      </c>
      <c r="C54" s="43">
        <v>15.78</v>
      </c>
      <c r="E54" s="29"/>
      <c r="F54" s="15"/>
    </row>
    <row r="55" spans="1:6" ht="15.6" hidden="1" x14ac:dyDescent="0.3">
      <c r="B55" s="65" t="s">
        <v>283</v>
      </c>
      <c r="C55" s="43">
        <v>18</v>
      </c>
      <c r="E55" s="29"/>
      <c r="F55" s="15"/>
    </row>
    <row r="56" spans="1:6" ht="15.6" hidden="1" x14ac:dyDescent="0.3">
      <c r="B56" s="65" t="s">
        <v>284</v>
      </c>
      <c r="C56" s="43">
        <v>14.91</v>
      </c>
      <c r="E56" s="29"/>
      <c r="F56" s="15"/>
    </row>
    <row r="57" spans="1:6" ht="15.6" hidden="1" x14ac:dyDescent="0.3">
      <c r="B57" s="65" t="s">
        <v>285</v>
      </c>
      <c r="C57" s="43">
        <v>12.17</v>
      </c>
      <c r="E57" s="29"/>
      <c r="F57" s="15"/>
    </row>
    <row r="58" spans="1:6" ht="15.6" hidden="1" x14ac:dyDescent="0.3">
      <c r="B58" s="65" t="s">
        <v>286</v>
      </c>
      <c r="C58" s="43">
        <v>39.42</v>
      </c>
      <c r="E58" s="29"/>
      <c r="F58" s="15"/>
    </row>
    <row r="59" spans="1:6" ht="15.6" hidden="1" x14ac:dyDescent="0.3">
      <c r="B59" s="65" t="s">
        <v>287</v>
      </c>
      <c r="C59" s="43">
        <v>31.33</v>
      </c>
      <c r="E59" s="29"/>
      <c r="F59" s="15"/>
    </row>
    <row r="60" spans="1:6" ht="15.6" hidden="1" x14ac:dyDescent="0.3">
      <c r="B60" s="68" t="s">
        <v>288</v>
      </c>
      <c r="C60" s="69">
        <v>15.23</v>
      </c>
      <c r="E60" s="29"/>
      <c r="F60" s="15"/>
    </row>
    <row r="61" spans="1:6" hidden="1" x14ac:dyDescent="0.3"/>
    <row r="62" spans="1:6" hidden="1" x14ac:dyDescent="0.3"/>
    <row r="63" spans="1:6" hidden="1" x14ac:dyDescent="0.3">
      <c r="A63" t="s">
        <v>83</v>
      </c>
      <c r="B63" s="48" t="s">
        <v>298</v>
      </c>
    </row>
    <row r="64" spans="1:6" hidden="1" x14ac:dyDescent="0.3">
      <c r="B64" t="s">
        <v>296</v>
      </c>
    </row>
    <row r="65" spans="2:4" hidden="1" x14ac:dyDescent="0.3"/>
    <row r="66" spans="2:4" ht="15" hidden="1" thickBot="1" x14ac:dyDescent="0.35">
      <c r="B66" s="66"/>
    </row>
    <row r="67" spans="2:4" hidden="1" x14ac:dyDescent="0.3">
      <c r="B67" s="67" t="s">
        <v>88</v>
      </c>
    </row>
    <row r="68" spans="2:4" hidden="1" x14ac:dyDescent="0.3">
      <c r="B68" s="67" t="s">
        <v>89</v>
      </c>
    </row>
    <row r="69" spans="2:4" hidden="1" x14ac:dyDescent="0.3">
      <c r="B69" s="67" t="s">
        <v>90</v>
      </c>
    </row>
    <row r="70" spans="2:4" hidden="1" x14ac:dyDescent="0.3">
      <c r="B70" s="67" t="s">
        <v>91</v>
      </c>
    </row>
    <row r="71" spans="2:4" hidden="1" x14ac:dyDescent="0.3">
      <c r="B71" s="67" t="s">
        <v>92</v>
      </c>
    </row>
    <row r="72" spans="2:4" hidden="1" x14ac:dyDescent="0.3">
      <c r="B72" s="67" t="s">
        <v>93</v>
      </c>
    </row>
    <row r="73" spans="2:4" hidden="1" x14ac:dyDescent="0.3">
      <c r="B73" s="67" t="s">
        <v>94</v>
      </c>
    </row>
    <row r="74" spans="2:4" hidden="1" x14ac:dyDescent="0.3">
      <c r="B74" s="67" t="s">
        <v>95</v>
      </c>
    </row>
    <row r="75" spans="2:4" hidden="1" x14ac:dyDescent="0.3">
      <c r="B75" s="67" t="s">
        <v>96</v>
      </c>
    </row>
    <row r="76" spans="2:4" hidden="1" x14ac:dyDescent="0.3">
      <c r="B76" s="67" t="s">
        <v>97</v>
      </c>
    </row>
    <row r="77" spans="2:4" hidden="1" x14ac:dyDescent="0.3">
      <c r="B77" s="67" t="s">
        <v>98</v>
      </c>
    </row>
    <row r="78" spans="2:4" hidden="1" x14ac:dyDescent="0.3">
      <c r="B78" s="67" t="s">
        <v>99</v>
      </c>
    </row>
    <row r="79" spans="2:4" hidden="1" x14ac:dyDescent="0.3">
      <c r="B79" s="67" t="s">
        <v>100</v>
      </c>
      <c r="D79" s="72"/>
    </row>
    <row r="80" spans="2:4" hidden="1" x14ac:dyDescent="0.3">
      <c r="B80" s="67" t="s">
        <v>101</v>
      </c>
    </row>
    <row r="81" spans="1:6" hidden="1" x14ac:dyDescent="0.3">
      <c r="B81" s="70" t="s">
        <v>102</v>
      </c>
    </row>
    <row r="82" spans="1:6" hidden="1" x14ac:dyDescent="0.3"/>
    <row r="83" spans="1:6" hidden="1" x14ac:dyDescent="0.3"/>
    <row r="84" spans="1:6" hidden="1" x14ac:dyDescent="0.3">
      <c r="A84" t="s">
        <v>84</v>
      </c>
      <c r="B84" s="48" t="s">
        <v>260</v>
      </c>
    </row>
    <row r="85" spans="1:6" hidden="1" x14ac:dyDescent="0.3">
      <c r="B85" t="s">
        <v>296</v>
      </c>
    </row>
    <row r="86" spans="1:6" hidden="1" x14ac:dyDescent="0.3"/>
    <row r="87" spans="1:6" ht="16.2" hidden="1" thickBot="1" x14ac:dyDescent="0.35">
      <c r="B87" s="23"/>
      <c r="C87" s="52" t="s">
        <v>171</v>
      </c>
      <c r="D87" s="23"/>
      <c r="E87" s="52" t="s">
        <v>173</v>
      </c>
      <c r="F87" s="23"/>
    </row>
    <row r="88" spans="1:6" s="42" customFormat="1" ht="30.75" hidden="1" customHeight="1" x14ac:dyDescent="0.3">
      <c r="B88" s="75" t="s">
        <v>160</v>
      </c>
      <c r="C88" s="76" t="s">
        <v>126</v>
      </c>
      <c r="D88" s="75" t="s">
        <v>161</v>
      </c>
      <c r="E88" s="76" t="s">
        <v>103</v>
      </c>
      <c r="F88" s="75" t="s">
        <v>161</v>
      </c>
    </row>
    <row r="89" spans="1:6" hidden="1" x14ac:dyDescent="0.3">
      <c r="B89" t="s">
        <v>104</v>
      </c>
      <c r="C89" s="73">
        <v>95</v>
      </c>
      <c r="D89">
        <v>46</v>
      </c>
      <c r="E89" s="73">
        <v>33</v>
      </c>
      <c r="F89">
        <v>55</v>
      </c>
    </row>
    <row r="90" spans="1:6" hidden="1" x14ac:dyDescent="0.3">
      <c r="B90" t="s">
        <v>105</v>
      </c>
      <c r="C90" s="73">
        <v>80</v>
      </c>
      <c r="D90">
        <v>41</v>
      </c>
      <c r="E90" s="73">
        <v>35</v>
      </c>
      <c r="F90">
        <v>43</v>
      </c>
    </row>
    <row r="91" spans="1:6" hidden="1" x14ac:dyDescent="0.3">
      <c r="B91" t="s">
        <v>106</v>
      </c>
      <c r="C91" s="73">
        <v>36</v>
      </c>
      <c r="D91">
        <v>10</v>
      </c>
      <c r="E91" s="73">
        <v>29</v>
      </c>
      <c r="F91">
        <v>9</v>
      </c>
    </row>
    <row r="92" spans="1:6" hidden="1" x14ac:dyDescent="0.3">
      <c r="B92" t="s">
        <v>107</v>
      </c>
      <c r="C92" s="73">
        <v>75</v>
      </c>
      <c r="D92">
        <v>24</v>
      </c>
      <c r="E92" s="73">
        <v>43</v>
      </c>
      <c r="F92">
        <v>37</v>
      </c>
    </row>
    <row r="93" spans="1:6" hidden="1" x14ac:dyDescent="0.3">
      <c r="B93" t="s">
        <v>108</v>
      </c>
      <c r="C93" s="73">
        <v>58</v>
      </c>
      <c r="D93">
        <v>23</v>
      </c>
      <c r="E93" s="73">
        <v>40</v>
      </c>
      <c r="F93">
        <v>22</v>
      </c>
    </row>
    <row r="94" spans="1:6" hidden="1" x14ac:dyDescent="0.3">
      <c r="B94" t="s">
        <v>109</v>
      </c>
      <c r="C94" s="73">
        <v>15</v>
      </c>
      <c r="D94">
        <v>8</v>
      </c>
      <c r="E94" s="73">
        <v>15</v>
      </c>
      <c r="F94">
        <v>9</v>
      </c>
    </row>
    <row r="95" spans="1:6" hidden="1" x14ac:dyDescent="0.3">
      <c r="B95" t="s">
        <v>110</v>
      </c>
      <c r="C95" s="73">
        <v>44</v>
      </c>
      <c r="D95">
        <v>13</v>
      </c>
      <c r="E95" s="73">
        <v>37</v>
      </c>
      <c r="F95">
        <v>17</v>
      </c>
    </row>
    <row r="96" spans="1:6" hidden="1" x14ac:dyDescent="0.3">
      <c r="B96" t="s">
        <v>111</v>
      </c>
      <c r="C96" s="73">
        <v>37</v>
      </c>
      <c r="D96">
        <v>9</v>
      </c>
      <c r="E96" s="73">
        <v>31</v>
      </c>
      <c r="F96">
        <v>13</v>
      </c>
    </row>
    <row r="97" spans="1:6" hidden="1" x14ac:dyDescent="0.3">
      <c r="B97" t="s">
        <v>112</v>
      </c>
      <c r="C97" s="73">
        <v>80</v>
      </c>
      <c r="D97">
        <v>30</v>
      </c>
      <c r="E97" s="73">
        <v>47</v>
      </c>
      <c r="F97">
        <v>31</v>
      </c>
    </row>
    <row r="98" spans="1:6" hidden="1" x14ac:dyDescent="0.3">
      <c r="B98" t="s">
        <v>113</v>
      </c>
      <c r="C98" s="73" t="s">
        <v>79</v>
      </c>
      <c r="D98" t="s">
        <v>79</v>
      </c>
      <c r="E98" s="73">
        <v>27</v>
      </c>
      <c r="F98">
        <v>19</v>
      </c>
    </row>
    <row r="99" spans="1:6" hidden="1" x14ac:dyDescent="0.3">
      <c r="B99" s="71" t="s">
        <v>114</v>
      </c>
      <c r="C99" s="74">
        <v>40</v>
      </c>
      <c r="D99" s="71">
        <v>13</v>
      </c>
      <c r="E99" s="74">
        <v>31</v>
      </c>
      <c r="F99" s="71">
        <v>17</v>
      </c>
    </row>
    <row r="100" spans="1:6" hidden="1" x14ac:dyDescent="0.3"/>
    <row r="101" spans="1:6" hidden="1" x14ac:dyDescent="0.3"/>
    <row r="102" spans="1:6" hidden="1" x14ac:dyDescent="0.3">
      <c r="A102" t="s">
        <v>85</v>
      </c>
      <c r="B102" s="48" t="s">
        <v>318</v>
      </c>
    </row>
    <row r="103" spans="1:6" hidden="1" x14ac:dyDescent="0.3">
      <c r="B103" t="s">
        <v>296</v>
      </c>
    </row>
    <row r="104" spans="1:6" hidden="1" x14ac:dyDescent="0.3"/>
    <row r="105" spans="1:6" ht="16.2" hidden="1" thickBot="1" x14ac:dyDescent="0.35">
      <c r="B105" s="23"/>
      <c r="C105" s="52" t="s">
        <v>171</v>
      </c>
      <c r="D105" s="23"/>
      <c r="E105" s="52" t="s">
        <v>173</v>
      </c>
      <c r="F105" s="23"/>
    </row>
    <row r="106" spans="1:6" ht="22.5" hidden="1" customHeight="1" x14ac:dyDescent="0.3">
      <c r="B106" s="75" t="s">
        <v>145</v>
      </c>
      <c r="C106" s="77" t="s">
        <v>126</v>
      </c>
      <c r="D106" s="78" t="s">
        <v>115</v>
      </c>
      <c r="E106" s="77" t="s">
        <v>126</v>
      </c>
      <c r="F106" s="78" t="s">
        <v>175</v>
      </c>
    </row>
    <row r="107" spans="1:6" hidden="1" x14ac:dyDescent="0.3">
      <c r="B107" t="s">
        <v>116</v>
      </c>
      <c r="C107" s="73">
        <v>11</v>
      </c>
      <c r="D107">
        <v>66</v>
      </c>
      <c r="E107" s="73">
        <v>1</v>
      </c>
      <c r="F107" s="79">
        <v>2</v>
      </c>
    </row>
    <row r="108" spans="1:6" hidden="1" x14ac:dyDescent="0.3">
      <c r="B108" t="s">
        <v>117</v>
      </c>
      <c r="C108" s="73">
        <v>20</v>
      </c>
      <c r="D108">
        <v>1521</v>
      </c>
      <c r="E108" s="73">
        <v>5</v>
      </c>
      <c r="F108" s="79">
        <v>103</v>
      </c>
    </row>
    <row r="109" spans="1:6" hidden="1" x14ac:dyDescent="0.3">
      <c r="B109" t="s">
        <v>118</v>
      </c>
      <c r="C109" s="73">
        <v>12</v>
      </c>
      <c r="D109">
        <v>3717.9999999999995</v>
      </c>
      <c r="E109" s="73">
        <v>15</v>
      </c>
      <c r="F109" s="79">
        <v>792</v>
      </c>
    </row>
    <row r="110" spans="1:6" hidden="1" x14ac:dyDescent="0.3">
      <c r="B110" t="s">
        <v>119</v>
      </c>
      <c r="C110" s="73">
        <v>13</v>
      </c>
      <c r="D110">
        <v>616</v>
      </c>
      <c r="E110" s="73">
        <v>7</v>
      </c>
      <c r="F110" s="79">
        <v>5564</v>
      </c>
    </row>
    <row r="111" spans="1:6" hidden="1" x14ac:dyDescent="0.3">
      <c r="B111" t="s">
        <v>120</v>
      </c>
      <c r="C111" s="73">
        <v>27</v>
      </c>
      <c r="D111">
        <v>783.00000000000011</v>
      </c>
      <c r="E111" s="73">
        <v>3</v>
      </c>
      <c r="F111" s="79">
        <v>450</v>
      </c>
    </row>
    <row r="112" spans="1:6" hidden="1" x14ac:dyDescent="0.3">
      <c r="B112" t="s">
        <v>121</v>
      </c>
      <c r="C112" s="73">
        <v>22</v>
      </c>
      <c r="D112">
        <v>551</v>
      </c>
      <c r="E112" s="73">
        <v>12</v>
      </c>
      <c r="F112" s="79">
        <v>176</v>
      </c>
    </row>
    <row r="113" spans="2:6" hidden="1" x14ac:dyDescent="0.3">
      <c r="B113" t="s">
        <v>122</v>
      </c>
      <c r="C113" s="73">
        <v>5</v>
      </c>
      <c r="D113">
        <v>91</v>
      </c>
      <c r="E113" s="73">
        <v>14</v>
      </c>
      <c r="F113" s="79">
        <v>640</v>
      </c>
    </row>
    <row r="114" spans="2:6" hidden="1" x14ac:dyDescent="0.3">
      <c r="B114" t="s">
        <v>123</v>
      </c>
      <c r="C114" s="73">
        <v>14</v>
      </c>
      <c r="D114">
        <v>429</v>
      </c>
      <c r="E114" s="73">
        <v>6</v>
      </c>
      <c r="F114" s="79">
        <v>666</v>
      </c>
    </row>
    <row r="115" spans="2:6" hidden="1" x14ac:dyDescent="0.3">
      <c r="B115" t="s">
        <v>124</v>
      </c>
      <c r="C115" s="73">
        <v>10</v>
      </c>
      <c r="D115">
        <v>690.00000000000011</v>
      </c>
      <c r="E115" s="73">
        <v>10</v>
      </c>
      <c r="F115" s="79">
        <v>2533</v>
      </c>
    </row>
    <row r="116" spans="2:6" hidden="1" x14ac:dyDescent="0.3">
      <c r="B116" t="s">
        <v>125</v>
      </c>
      <c r="C116" s="73">
        <v>16</v>
      </c>
      <c r="D116">
        <v>508</v>
      </c>
      <c r="E116" s="73">
        <v>8</v>
      </c>
      <c r="F116" s="79">
        <v>1278</v>
      </c>
    </row>
    <row r="117" spans="2:6" hidden="1" x14ac:dyDescent="0.3">
      <c r="B117" s="71" t="s">
        <v>76</v>
      </c>
      <c r="C117" s="74">
        <v>7</v>
      </c>
      <c r="D117" s="71">
        <v>36</v>
      </c>
      <c r="E117" s="74">
        <v>8</v>
      </c>
      <c r="F117" s="80">
        <v>120</v>
      </c>
    </row>
    <row r="118" spans="2:6" hidden="1" x14ac:dyDescent="0.3">
      <c r="B118" s="62"/>
      <c r="C118" s="81">
        <f t="shared" ref="C118:F118" si="0">SUM(C107:C117)</f>
        <v>157</v>
      </c>
      <c r="D118" s="62">
        <f t="shared" si="0"/>
        <v>9009</v>
      </c>
      <c r="E118" s="81">
        <f t="shared" si="0"/>
        <v>89</v>
      </c>
      <c r="F118" s="62">
        <f t="shared" si="0"/>
        <v>12324</v>
      </c>
    </row>
    <row r="119" spans="2:6" hidden="1" x14ac:dyDescent="0.3"/>
    <row r="120" spans="2:6" hidden="1" x14ac:dyDescent="0.3"/>
    <row r="121" spans="2:6" hidden="1" x14ac:dyDescent="0.3"/>
    <row r="122" spans="2:6" hidden="1" x14ac:dyDescent="0.3"/>
    <row r="123" spans="2:6" hidden="1" x14ac:dyDescent="0.3"/>
    <row r="124" spans="2:6" hidden="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Cover_Sheet</vt:lpstr>
      <vt:lpstr>Table of contents</vt:lpstr>
      <vt:lpstr>WORKFORCE-ALL </vt:lpstr>
      <vt:lpstr>WORKFORCE-CS</vt:lpstr>
      <vt:lpstr>EDI-ALL</vt:lpstr>
      <vt:lpstr>EDI-CS</vt:lpstr>
      <vt:lpstr>FINANCE-ALL</vt:lpstr>
      <vt:lpstr>FINANCE-CS</vt:lpstr>
      <vt:lpstr>ACTIVITY-ALL</vt:lpstr>
      <vt:lpstr>ACTIVITY-CS</vt:lpstr>
      <vt:lpstr>INTERNATIONAL </vt:lpstr>
    </vt:vector>
  </TitlesOfParts>
  <Company>ACNI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Investment Survey table 2024_2025</dc:title>
  <dc:creator>ACNI</dc:creator>
  <cp:lastModifiedBy>Hughes, Bridgeen</cp:lastModifiedBy>
  <dcterms:created xsi:type="dcterms:W3CDTF">2024-06-17T15:07:15Z</dcterms:created>
  <dcterms:modified xsi:type="dcterms:W3CDTF">2025-10-01T14:15:09Z</dcterms:modified>
</cp:coreProperties>
</file>